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8895" firstSheet="1" activeTab="1"/>
  </bookViews>
  <sheets>
    <sheet name="BNRXN" sheetId="1" state="hidden" r:id="rId1"/>
    <sheet name="说明" sheetId="2" r:id="rId2"/>
    <sheet name="成绩" sheetId="3" r:id="rId3"/>
  </sheets>
  <definedNames>
    <definedName name="_xlnm.Print_Titles" localSheetId="2">'成绩'!$1:$3</definedName>
  </definedNames>
  <calcPr fullCalcOnLoad="1"/>
</workbook>
</file>

<file path=xl/sharedStrings.xml><?xml version="1.0" encoding="utf-8"?>
<sst xmlns="http://schemas.openxmlformats.org/spreadsheetml/2006/main" count="915" uniqueCount="291">
  <si>
    <t>章邓胤</t>
  </si>
  <si>
    <t>童海达</t>
  </si>
  <si>
    <t>王红波</t>
  </si>
  <si>
    <t>傅莹</t>
  </si>
  <si>
    <t>胡银萍</t>
  </si>
  <si>
    <t>邵姣</t>
  </si>
  <si>
    <t>王倩倩</t>
  </si>
  <si>
    <t>王珊娜</t>
  </si>
  <si>
    <t>张益</t>
  </si>
  <si>
    <t>章逸</t>
  </si>
  <si>
    <t>郑海霞</t>
  </si>
  <si>
    <t>林子建</t>
  </si>
  <si>
    <t>陆晓玲</t>
  </si>
  <si>
    <t>沈芳芳</t>
  </si>
  <si>
    <t>姚芳吉</t>
  </si>
  <si>
    <t>丁超超</t>
  </si>
  <si>
    <t>黄旭微</t>
  </si>
  <si>
    <t>康明才</t>
  </si>
  <si>
    <t>罗鲲鹏</t>
  </si>
  <si>
    <t>徐佳欢</t>
  </si>
  <si>
    <t>卢岳萍</t>
  </si>
  <si>
    <t>黄莉</t>
  </si>
  <si>
    <t>徐科珂</t>
  </si>
  <si>
    <t>周宝三</t>
  </si>
  <si>
    <t>黄菊</t>
  </si>
  <si>
    <t>苗世嵩</t>
  </si>
  <si>
    <t>陈文龙</t>
  </si>
  <si>
    <t>陈楠</t>
  </si>
  <si>
    <t>周建有</t>
  </si>
  <si>
    <t>屠媛芳</t>
  </si>
  <si>
    <t>姚莎莎</t>
  </si>
  <si>
    <t>张珊珊</t>
  </si>
  <si>
    <t>李敏杰</t>
  </si>
  <si>
    <t>赵栩骢</t>
  </si>
  <si>
    <t>王柏军</t>
  </si>
  <si>
    <t>唐苏琳</t>
  </si>
  <si>
    <t>何英</t>
  </si>
  <si>
    <t>王立科</t>
  </si>
  <si>
    <t>刘正</t>
  </si>
  <si>
    <t>毛伟伟</t>
  </si>
  <si>
    <t>张文燕</t>
  </si>
  <si>
    <t>钟丹君</t>
  </si>
  <si>
    <t>龙永洪</t>
  </si>
  <si>
    <t>徐俊峰</t>
  </si>
  <si>
    <t>高媛媛</t>
  </si>
  <si>
    <t>韩锦铎</t>
  </si>
  <si>
    <t>吴洪淼</t>
  </si>
  <si>
    <t>郑丽萍</t>
  </si>
  <si>
    <t>钟杰敏</t>
  </si>
  <si>
    <t>黄娜丹</t>
  </si>
  <si>
    <t>任海儿</t>
  </si>
  <si>
    <t>宋晓峰</t>
  </si>
  <si>
    <t>姓名</t>
  </si>
  <si>
    <t>性别</t>
  </si>
  <si>
    <t>准考证号</t>
  </si>
  <si>
    <t>女</t>
  </si>
  <si>
    <t xml:space="preserve">女 </t>
  </si>
  <si>
    <t>男</t>
  </si>
  <si>
    <t>尹炜文</t>
  </si>
  <si>
    <t>劳雅丹</t>
  </si>
  <si>
    <t>汪国权</t>
  </si>
  <si>
    <t>谢文萌</t>
  </si>
  <si>
    <t>周央央</t>
  </si>
  <si>
    <t>彭德龙</t>
  </si>
  <si>
    <t>蔡立霏</t>
  </si>
  <si>
    <t>陈彬</t>
  </si>
  <si>
    <t>陈天宇</t>
  </si>
  <si>
    <t>陈翔阳</t>
  </si>
  <si>
    <t>丁燕儿</t>
  </si>
  <si>
    <t>宋超</t>
  </si>
  <si>
    <t>陈琦</t>
  </si>
  <si>
    <t>沈忆晗</t>
  </si>
  <si>
    <t>孙佳蛟</t>
  </si>
  <si>
    <t>朱玲玲</t>
  </si>
  <si>
    <t>任胜斌</t>
  </si>
  <si>
    <t>沈炳</t>
  </si>
  <si>
    <t>刘可香</t>
  </si>
  <si>
    <t>鲍伟渭</t>
  </si>
  <si>
    <t>金晓栋</t>
  </si>
  <si>
    <t>倪波</t>
  </si>
  <si>
    <t>孙于兰</t>
  </si>
  <si>
    <t>王燕燕</t>
  </si>
  <si>
    <t>俞绒燕</t>
  </si>
  <si>
    <t>胡煜涛</t>
  </si>
  <si>
    <t>姚快夸</t>
  </si>
  <si>
    <t>周倩倩</t>
  </si>
  <si>
    <t>刘玉</t>
  </si>
  <si>
    <t>陈奇虹</t>
  </si>
  <si>
    <t>冯琪</t>
  </si>
  <si>
    <t>高毅人</t>
  </si>
  <si>
    <t>何建女</t>
  </si>
  <si>
    <t>姜建春</t>
  </si>
  <si>
    <t>钱锡锋</t>
  </si>
  <si>
    <t>沈结松</t>
  </si>
  <si>
    <t>宋彩虹</t>
  </si>
  <si>
    <t>孙秧波</t>
  </si>
  <si>
    <t>陶永昌</t>
  </si>
  <si>
    <t>屠金汤</t>
  </si>
  <si>
    <t>翁清清</t>
  </si>
  <si>
    <t>吴文杰</t>
  </si>
  <si>
    <t>徐鹏辉</t>
  </si>
  <si>
    <t>严艳松</t>
  </si>
  <si>
    <t>杨蕊</t>
  </si>
  <si>
    <t>张海亚</t>
  </si>
  <si>
    <t>翁世荣</t>
  </si>
  <si>
    <t>干士杰</t>
  </si>
  <si>
    <t>胡洋波</t>
  </si>
  <si>
    <t>王赵军</t>
  </si>
  <si>
    <t>谢蔚文</t>
  </si>
  <si>
    <t>赵友忠</t>
  </si>
  <si>
    <t>施维靖</t>
  </si>
  <si>
    <t>王雪婷</t>
  </si>
  <si>
    <t>严玲利</t>
  </si>
  <si>
    <t>童柏毅</t>
  </si>
  <si>
    <t>吴青青</t>
  </si>
  <si>
    <t>何旦旦</t>
  </si>
  <si>
    <t>茅超群</t>
  </si>
  <si>
    <t>裘燕燕</t>
  </si>
  <si>
    <t>孙洁柃</t>
  </si>
  <si>
    <t>杨波</t>
  </si>
  <si>
    <t>俞莉菠</t>
  </si>
  <si>
    <t>陈伟</t>
  </si>
  <si>
    <t>符伟红</t>
  </si>
  <si>
    <t>韩文雅</t>
  </si>
  <si>
    <t>马高峰</t>
  </si>
  <si>
    <t>寿王金</t>
  </si>
  <si>
    <t>董莹</t>
  </si>
  <si>
    <t>徐钢辉</t>
  </si>
  <si>
    <t>张荣</t>
  </si>
  <si>
    <t>赵洁</t>
  </si>
  <si>
    <t>符佳丹</t>
  </si>
  <si>
    <t>谷银银</t>
  </si>
  <si>
    <t>报考单位及职位</t>
  </si>
  <si>
    <t>职位编码</t>
  </si>
  <si>
    <t>专业科目成绩</t>
  </si>
  <si>
    <t>折合成绩</t>
  </si>
  <si>
    <t>公共科目成绩</t>
  </si>
  <si>
    <t>序号</t>
  </si>
  <si>
    <t>女</t>
  </si>
  <si>
    <t>四院（助产）</t>
  </si>
  <si>
    <t>汪映露</t>
  </si>
  <si>
    <t>低塘中心卫生院（助产）</t>
  </si>
  <si>
    <t>王飞</t>
  </si>
  <si>
    <t>人民医院（生物医学工程）</t>
  </si>
  <si>
    <t>徐君</t>
  </si>
  <si>
    <t>二院（生物医学工程）</t>
  </si>
  <si>
    <t>人民医院（麻醉）</t>
  </si>
  <si>
    <t>汪啸骏</t>
  </si>
  <si>
    <t>男</t>
  </si>
  <si>
    <t>人民医院（临床医学从事B超、病理技术）</t>
  </si>
  <si>
    <t>沈丽青</t>
  </si>
  <si>
    <t>男</t>
  </si>
  <si>
    <t>城区其它市属医院（临床医学）</t>
  </si>
  <si>
    <t>陆燕妮</t>
  </si>
  <si>
    <t>谢雯栋</t>
  </si>
  <si>
    <t>卫生院（临床医学）</t>
  </si>
  <si>
    <t>郑旭东</t>
  </si>
  <si>
    <t>施佳奇</t>
  </si>
  <si>
    <t>二院（临床医学从事儿科）</t>
  </si>
  <si>
    <t>羊慧丹</t>
  </si>
  <si>
    <t>四院（临床医学从事儿科）</t>
  </si>
  <si>
    <t>四院（临床医学从事内科）</t>
  </si>
  <si>
    <t>陆松苗</t>
  </si>
  <si>
    <t>马渚中心卫生院（临床医学从事妇产科）</t>
  </si>
  <si>
    <t>杜为之</t>
  </si>
  <si>
    <t>高杰</t>
  </si>
  <si>
    <t>魏桑迪</t>
  </si>
  <si>
    <t>吴亮飞</t>
  </si>
  <si>
    <t>袁锴锴</t>
  </si>
  <si>
    <t>偏远乡镇卫生院（临床医学）</t>
  </si>
  <si>
    <t>郑金梅</t>
  </si>
  <si>
    <t>人民医院（采供血点）（临床医学）</t>
  </si>
  <si>
    <t>二院（临床医学从事心电）</t>
  </si>
  <si>
    <t>张霜丽</t>
  </si>
  <si>
    <t>四院（临床医学从事妇产、妇保）</t>
  </si>
  <si>
    <t>胡建芬</t>
  </si>
  <si>
    <t>杨文君</t>
  </si>
  <si>
    <t>周伊娜</t>
  </si>
  <si>
    <t>卫生院（临床医学从事妇产科）</t>
  </si>
  <si>
    <t>钟姚芬</t>
  </si>
  <si>
    <t>黄佩冠</t>
  </si>
  <si>
    <t>谢益盈</t>
  </si>
  <si>
    <t>杨玉辉</t>
  </si>
  <si>
    <t>陈琳儿</t>
  </si>
  <si>
    <t>人民医院（卫生事业管理）</t>
  </si>
  <si>
    <t>孙姣姣</t>
  </si>
  <si>
    <t>三院（医学检验）</t>
  </si>
  <si>
    <t>华桦</t>
  </si>
  <si>
    <t>马渚中心卫生院（医学检验）</t>
  </si>
  <si>
    <t>低塘中心卫生院（医学检验）</t>
  </si>
  <si>
    <t>张振宇</t>
  </si>
  <si>
    <t>偏远乡镇卫生院（医学检验）</t>
  </si>
  <si>
    <t>人民医院（医学检验）</t>
  </si>
  <si>
    <t>吕银杰</t>
  </si>
  <si>
    <t>二院（口腔）</t>
  </si>
  <si>
    <t>陆埠中心卫生院（口腔）</t>
  </si>
  <si>
    <t>四院（口腔）</t>
  </si>
  <si>
    <t>兰江街道社区卫生服务中心（口腔）</t>
  </si>
  <si>
    <t>人民医院（药剂）</t>
  </si>
  <si>
    <t>城区其它市属医院（药剂）</t>
  </si>
  <si>
    <t>卫生院（药剂）</t>
  </si>
  <si>
    <t>刘增增</t>
  </si>
  <si>
    <t>严榴芽</t>
  </si>
  <si>
    <t>姚泱泱</t>
  </si>
  <si>
    <t>偏远乡镇卫生院（药剂）</t>
  </si>
  <si>
    <t>冯立超</t>
  </si>
  <si>
    <t>卫生院（公共卫生）</t>
  </si>
  <si>
    <t>偏远乡镇卫生院（公共卫生）</t>
  </si>
  <si>
    <t>张红群</t>
  </si>
  <si>
    <t>人民医院（医学影像诊断）</t>
  </si>
  <si>
    <t>城区其它市属医院（医学影像诊断）</t>
  </si>
  <si>
    <t>四院（医学影像诊断）</t>
  </si>
  <si>
    <t>马渚中心卫生院（医学影像诊断）</t>
  </si>
  <si>
    <t>褚河钧</t>
  </si>
  <si>
    <t>人民医院（医学影像技术）</t>
  </si>
  <si>
    <t>胡林锋</t>
  </si>
  <si>
    <t>四院（医学影像技术）</t>
  </si>
  <si>
    <t>卢庆云</t>
  </si>
  <si>
    <t>王儿</t>
  </si>
  <si>
    <t>李黎明</t>
  </si>
  <si>
    <t>梁弄中心卫生院（医学影像技术）</t>
  </si>
  <si>
    <t>邬剑波</t>
  </si>
  <si>
    <t>河姆渡镇卫生院（中西医结合）</t>
  </si>
  <si>
    <t>郭朝举</t>
  </si>
  <si>
    <t>偏远乡镇卫生院（中西医结合从事骨伤科）</t>
  </si>
  <si>
    <t>人民医院（针灸推拿）</t>
  </si>
  <si>
    <t>卫生院（针灸推拿）</t>
  </si>
  <si>
    <t>沈元前</t>
  </si>
  <si>
    <t>王丹丹</t>
  </si>
  <si>
    <t>城区其它市属医院（中医）</t>
  </si>
  <si>
    <t>许奇科</t>
  </si>
  <si>
    <t>周君君</t>
  </si>
  <si>
    <t>卫生院（中医）</t>
  </si>
  <si>
    <t>吴清</t>
  </si>
  <si>
    <t>人民医院（中医从事120）</t>
  </si>
  <si>
    <t>城区其它市属医院（中药）</t>
  </si>
  <si>
    <t>周家栋</t>
  </si>
  <si>
    <t>偏远乡镇卫生院（中药）</t>
  </si>
  <si>
    <t>1</t>
  </si>
  <si>
    <t>1</t>
  </si>
  <si>
    <t>2</t>
  </si>
  <si>
    <t>3</t>
  </si>
  <si>
    <t>4</t>
  </si>
  <si>
    <t>5</t>
  </si>
  <si>
    <t>6</t>
  </si>
  <si>
    <t>7</t>
  </si>
  <si>
    <t>8</t>
  </si>
  <si>
    <t>9</t>
  </si>
  <si>
    <t>1</t>
  </si>
  <si>
    <t>1</t>
  </si>
  <si>
    <t>10</t>
  </si>
  <si>
    <t>11</t>
  </si>
  <si>
    <t>12</t>
  </si>
  <si>
    <t>13</t>
  </si>
  <si>
    <t>14</t>
  </si>
  <si>
    <t>15</t>
  </si>
  <si>
    <t>16</t>
  </si>
  <si>
    <t>17</t>
  </si>
  <si>
    <t>18</t>
  </si>
  <si>
    <t>19</t>
  </si>
  <si>
    <t>20</t>
  </si>
  <si>
    <t>1</t>
  </si>
  <si>
    <t>1</t>
  </si>
  <si>
    <t>人民医院（中医从事120）</t>
  </si>
  <si>
    <t>陈校千</t>
  </si>
  <si>
    <t>男</t>
  </si>
  <si>
    <t>笔试</t>
  </si>
  <si>
    <t>面试</t>
  </si>
  <si>
    <t>面试成绩</t>
  </si>
  <si>
    <t>折合成绩</t>
  </si>
  <si>
    <t>总成绩</t>
  </si>
  <si>
    <t>是否进入体检</t>
  </si>
  <si>
    <t>2013年余姚市卫生事业单位公开招聘卫技人员总成绩及入闱体检人员名单</t>
  </si>
  <si>
    <t>放弃</t>
  </si>
  <si>
    <t>是</t>
  </si>
  <si>
    <t>否</t>
  </si>
  <si>
    <t>是</t>
  </si>
  <si>
    <t>是</t>
  </si>
  <si>
    <t>放弃</t>
  </si>
  <si>
    <t>是</t>
  </si>
  <si>
    <t>否</t>
  </si>
  <si>
    <t>是</t>
  </si>
  <si>
    <t>否</t>
  </si>
  <si>
    <t>否</t>
  </si>
  <si>
    <t>否</t>
  </si>
  <si>
    <t>否</t>
  </si>
  <si>
    <t>医学全在线</t>
  </si>
  <si>
    <t>www.med126.com</t>
  </si>
  <si>
    <t>bbs.med126.com</t>
  </si>
  <si>
    <t>国内大型医学考试网站。致力于为中国医务工作者提供动力，专注于医学考试培训、医学人文发展、医药数据标准建设。</t>
  </si>
  <si>
    <t xml:space="preserve">http://www.med126.com/ </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</si>
</sst>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Red]\(0.00\)"/>
    <numFmt numFmtId="185" formatCode="0.00;[Red]0.00"/>
    <numFmt numFmtId="186" formatCode="0.00;_ꀀ"/>
    <numFmt numFmtId="187" formatCode="0.00;_؀"/>
    <numFmt numFmtId="188" formatCode="0.00;_܀"/>
    <numFmt numFmtId="189" formatCode="0.00;_琀"/>
    <numFmt numFmtId="190" formatCode="0.00;_瀀"/>
    <numFmt numFmtId="191" formatCode="0_ "/>
    <numFmt numFmtId="192" formatCode="0_);[Red]\(0\)"/>
    <numFmt numFmtId="193" formatCode="0.0_);[Red]\(0.0\)"/>
    <numFmt numFmtId="194" formatCode="0.00_ "/>
    <numFmt numFmtId="195" formatCode="hh:mm:ss"/>
    <numFmt numFmtId="196" formatCode="[$-F400]h:mm:ss\ AM/PM"/>
    <numFmt numFmtId="197" formatCode="[$-804]yyyy&quot;年&quot;m&quot;月&quot;d&quot;日&quot;dddd"/>
    <numFmt numFmtId="198" formatCode="&quot;是&quot;;&quot;是&quot;;&quot;否&quot;"/>
    <numFmt numFmtId="199" formatCode="&quot;真&quot;;&quot;真&quot;;&quot;假&quot;"/>
    <numFmt numFmtId="200" formatCode="&quot;开&quot;;&quot;开&quot;;&quot;关&quot;"/>
    <numFmt numFmtId="201" formatCode="&quot;Yes&quot;;&quot;Yes&quot;;&quot;No&quot;"/>
    <numFmt numFmtId="202" formatCode="&quot;True&quot;;&quot;True&quot;;&quot;False&quot;"/>
    <numFmt numFmtId="203" formatCode="&quot;On&quot;;&quot;On&quot;;&quot;Off&quot;"/>
    <numFmt numFmtId="204" formatCode="#,##0_ "/>
    <numFmt numFmtId="205" formatCode="_(&quot;$&quot;* #,##0_);_(&quot;$&quot;* \(#,##0\);_(&quot;$&quot;* &quot;-&quot;??_);_(@_)"/>
    <numFmt numFmtId="206" formatCode="mmm\ dd\,\ yy"/>
    <numFmt numFmtId="207" formatCode="_(&quot;$&quot;* #,##0.0_);_(&quot;$&quot;* \(#,##0.0\);_(&quot;$&quot;* &quot;-&quot;??_);_(@_)"/>
    <numFmt numFmtId="208" formatCode="mm/dd/yy_)"/>
    <numFmt numFmtId="209" formatCode="#,##0.00_ "/>
    <numFmt numFmtId="210" formatCode="#,##0.0000_ "/>
    <numFmt numFmtId="211" formatCode="[$€-2]\ #,##0.00_);[Red]\([$€-2]\ #,##0.00\)"/>
    <numFmt numFmtId="212" formatCode="&quot;$&quot;#,##0_);\(&quot;$&quot;#,##0\)"/>
    <numFmt numFmtId="213" formatCode="&quot;$&quot;#,##0_);[Red]\(&quot;$&quot;#,##0\)"/>
    <numFmt numFmtId="214" formatCode="&quot;$&quot;#,##0.00_);\(&quot;$&quot;#,##0.00\)"/>
    <numFmt numFmtId="215" formatCode="&quot;$&quot;#,##0.00_);[Red]\(&quot;$&quot;#,##0.00\)"/>
    <numFmt numFmtId="216" formatCode="_(&quot;$&quot;* #,##0_);_(&quot;$&quot;* \(#,##0\);_(&quot;$&quot;* &quot;-&quot;_);_(@_)"/>
    <numFmt numFmtId="217" formatCode="_(&quot;$&quot;* #,##0.00_);_(&quot;$&quot;* \(#,##0.00\);_(&quot;$&quot;* &quot;-&quot;??_);_(@_)"/>
    <numFmt numFmtId="218" formatCode="_ * #,##0.000_ ;_ * \-#,##0.000_ ;_ * &quot;-&quot;??_ ;_ @_ "/>
    <numFmt numFmtId="219" formatCode="_ * #,##0.0000_ ;_ * \-#,##0.0000_ ;_ * &quot;-&quot;??_ ;_ @_ "/>
    <numFmt numFmtId="220" formatCode="yyyy&quot;年&quot;m&quot;月&quot;;@"/>
    <numFmt numFmtId="221" formatCode="yy/m/d"/>
    <numFmt numFmtId="222" formatCode="_ * #,##0.0_ ;_ * \-#,##0.0_ ;_ * &quot;-&quot;_ ;_ @_ "/>
    <numFmt numFmtId="223" formatCode="#,##0.00_ ;[Red]\-#,##0.00\ "/>
    <numFmt numFmtId="224" formatCode="#,##0.0_ "/>
    <numFmt numFmtId="225" formatCode="_ * #,##0.0_ ;_ * \-#,##0.0_ ;_ * &quot;-&quot;??_ ;_ @_ "/>
    <numFmt numFmtId="226" formatCode="#,##0.00_);[Red]\(#,##0.00\);_(* &quot;&quot;_)"/>
    <numFmt numFmtId="227" formatCode="_ * #,##0.0000_ ;_ * \-#,##0.0000_ ;_ * &quot;-&quot;????_ ;_ @_ "/>
    <numFmt numFmtId="228" formatCode="_ * #,##0.000_ ;_ * \-#,##0.000_ ;_ * &quot;-&quot;???_ ;_ @_ "/>
    <numFmt numFmtId="229" formatCode="_ * #,##0.00000_ ;_ * \-#,##0.00000_ ;_ * &quot;-&quot;?????_ ;_ @_ "/>
    <numFmt numFmtId="230" formatCode="0.0000%"/>
    <numFmt numFmtId="231" formatCode="[$-804]yyyy&quot;年&quot;m&quot;月&quot;d&quot;日&quot;\ dddd"/>
    <numFmt numFmtId="232" formatCode="0.00_);\(0.00\)"/>
    <numFmt numFmtId="233" formatCode="yyyy/m/d;@"/>
    <numFmt numFmtId="234" formatCode="yy/m/d;@"/>
  </numFmts>
  <fonts count="11">
    <font>
      <sz val="12"/>
      <color indexed="8"/>
      <name val="宋体"/>
      <family val="0"/>
    </font>
    <font>
      <sz val="12"/>
      <name val="宋体"/>
      <family val="0"/>
    </font>
    <font>
      <u val="single"/>
      <sz val="12"/>
      <color indexed="12"/>
      <name val="宋体"/>
      <family val="0"/>
    </font>
    <font>
      <u val="single"/>
      <sz val="12"/>
      <color indexed="36"/>
      <name val="宋体"/>
      <family val="0"/>
    </font>
    <font>
      <sz val="9"/>
      <name val="宋体"/>
      <family val="0"/>
    </font>
    <font>
      <sz val="9"/>
      <color indexed="8"/>
      <name val="宋体"/>
      <family val="0"/>
    </font>
    <font>
      <b/>
      <sz val="9"/>
      <color indexed="8"/>
      <name val="宋体"/>
      <family val="0"/>
    </font>
    <font>
      <b/>
      <sz val="10"/>
      <color indexed="8"/>
      <name val="宋体"/>
      <family val="0"/>
    </font>
    <font>
      <sz val="10"/>
      <name val="宋体"/>
      <family val="0"/>
    </font>
    <font>
      <b/>
      <sz val="12"/>
      <color indexed="8"/>
      <name val="宋体"/>
      <family val="0"/>
    </font>
    <font>
      <b/>
      <sz val="9"/>
      <name val="宋体"/>
      <family val="0"/>
    </font>
  </fonts>
  <fills count="2">
    <fill>
      <patternFill/>
    </fill>
    <fill>
      <patternFill patternType="gray125"/>
    </fill>
  </fills>
  <borders count="5">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1" fillId="0" borderId="0">
      <alignment/>
      <protection/>
    </xf>
    <xf numFmtId="0" fontId="0" fillId="0" borderId="0">
      <alignment/>
      <protection/>
    </xf>
    <xf numFmtId="0" fontId="1" fillId="0" borderId="0">
      <alignment vertical="center"/>
      <protection/>
    </xf>
    <xf numFmtId="0" fontId="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cellStyleXfs>
  <cellXfs count="34">
    <xf numFmtId="0" fontId="0" fillId="0" borderId="0" xfId="0" applyAlignment="1">
      <alignment/>
    </xf>
    <xf numFmtId="0" fontId="5" fillId="0" borderId="0" xfId="0" applyBorder="1" applyAlignment="1">
      <alignment horizontal="center"/>
    </xf>
    <xf numFmtId="0" fontId="4" fillId="0" borderId="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4" fillId="0" borderId="1" xfId="0" applyFont="1" applyFill="1" applyBorder="1" applyAlignment="1">
      <alignment horizontal="center" vertical="center" wrapText="1"/>
    </xf>
    <xf numFmtId="0" fontId="4" fillId="0" borderId="1" xfId="17" applyFont="1" applyBorder="1" applyAlignment="1">
      <alignment horizontal="center" vertical="center" wrapText="1"/>
      <protection/>
    </xf>
    <xf numFmtId="194"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184" fontId="10" fillId="0" borderId="1" xfId="17" applyNumberFormat="1" applyFont="1" applyBorder="1" applyAlignment="1">
      <alignment horizontal="center" vertical="center" wrapText="1"/>
      <protection/>
    </xf>
    <xf numFmtId="193" fontId="6" fillId="0" borderId="1" xfId="18" applyNumberFormat="1" applyFont="1" applyBorder="1" applyAlignment="1">
      <alignment horizontal="center" vertical="center" wrapText="1"/>
      <protection/>
    </xf>
    <xf numFmtId="184" fontId="10" fillId="0" borderId="1" xfId="18" applyNumberFormat="1" applyFont="1" applyBorder="1" applyAlignment="1">
      <alignment horizontal="center" vertical="center" wrapText="1"/>
      <protection/>
    </xf>
    <xf numFmtId="193" fontId="10" fillId="0" borderId="1" xfId="17" applyNumberFormat="1" applyFont="1" applyBorder="1" applyAlignment="1">
      <alignment horizontal="center" vertical="center" wrapText="1"/>
      <protection/>
    </xf>
    <xf numFmtId="193" fontId="4" fillId="0" borderId="1" xfId="0" applyNumberFormat="1" applyFont="1" applyBorder="1" applyAlignment="1">
      <alignment horizontal="center" vertical="center" wrapText="1"/>
    </xf>
    <xf numFmtId="193" fontId="5" fillId="0" borderId="0" xfId="0" applyNumberFormat="1" applyBorder="1" applyAlignment="1">
      <alignment horizontal="center"/>
    </xf>
    <xf numFmtId="194" fontId="4" fillId="0" borderId="2" xfId="0" applyNumberFormat="1" applyFont="1" applyBorder="1" applyAlignment="1">
      <alignment horizontal="center" vertical="center" wrapText="1"/>
    </xf>
    <xf numFmtId="193" fontId="4" fillId="0" borderId="3" xfId="0" applyNumberFormat="1" applyFont="1" applyBorder="1" applyAlignment="1">
      <alignment horizontal="center" vertical="center" wrapText="1"/>
    </xf>
    <xf numFmtId="0" fontId="4" fillId="0" borderId="1" xfId="0" applyFont="1" applyBorder="1" applyAlignment="1">
      <alignment horizontal="right" vertical="center" wrapText="1"/>
    </xf>
    <xf numFmtId="0" fontId="4" fillId="0" borderId="1" xfId="0" applyFont="1" applyBorder="1" applyAlignment="1">
      <alignment horizontal="left" vertical="center" wrapText="1"/>
    </xf>
    <xf numFmtId="0" fontId="9" fillId="0" borderId="4" xfId="0" applyFont="1" applyBorder="1" applyAlignment="1">
      <alignment horizontal="center" vertical="center"/>
    </xf>
    <xf numFmtId="0" fontId="6" fillId="0" borderId="1" xfId="0" applyBorder="1" applyAlignment="1">
      <alignment horizontal="center" vertical="center" wrapText="1"/>
    </xf>
    <xf numFmtId="0" fontId="7" fillId="0" borderId="1" xfId="0" applyFont="1" applyBorder="1" applyAlignment="1">
      <alignment horizontal="center" vertical="center" wrapText="1"/>
    </xf>
    <xf numFmtId="184" fontId="10" fillId="0" borderId="1" xfId="17" applyNumberFormat="1" applyFont="1" applyBorder="1" applyAlignment="1">
      <alignment horizontal="center" vertical="center" wrapText="1"/>
      <protection/>
    </xf>
    <xf numFmtId="192" fontId="10" fillId="0" borderId="1" xfId="17" applyNumberFormat="1" applyFont="1" applyBorder="1" applyAlignment="1">
      <alignment horizontal="center" vertical="center" wrapText="1"/>
      <protection/>
    </xf>
    <xf numFmtId="0" fontId="10" fillId="0" borderId="1" xfId="17" applyFont="1" applyBorder="1" applyAlignment="1">
      <alignment horizontal="center" vertical="center" wrapText="1"/>
      <protection/>
    </xf>
    <xf numFmtId="0" fontId="7" fillId="0" borderId="1" xfId="0" applyBorder="1" applyAlignment="1">
      <alignment horizontal="center" vertical="center" wrapText="1"/>
    </xf>
    <xf numFmtId="194" fontId="4" fillId="0" borderId="3" xfId="0" applyNumberFormat="1" applyFont="1" applyBorder="1" applyAlignment="1">
      <alignment horizontal="center" vertical="center" wrapText="1"/>
    </xf>
    <xf numFmtId="194" fontId="4" fillId="0" borderId="2" xfId="0" applyNumberFormat="1" applyFont="1" applyBorder="1" applyAlignment="1">
      <alignment horizontal="center" vertical="center" wrapText="1"/>
    </xf>
    <xf numFmtId="193" fontId="4" fillId="0" borderId="3" xfId="0" applyNumberFormat="1" applyFont="1" applyBorder="1" applyAlignment="1">
      <alignment horizontal="center" vertical="center" wrapText="1"/>
    </xf>
    <xf numFmtId="193" fontId="4" fillId="0" borderId="2" xfId="0" applyNumberFormat="1" applyFont="1" applyBorder="1" applyAlignment="1">
      <alignment horizontal="center" vertical="center" wrapText="1"/>
    </xf>
    <xf numFmtId="0" fontId="9" fillId="0" borderId="1" xfId="0" applyFont="1" applyBorder="1" applyAlignment="1">
      <alignment horizontal="center" vertical="center"/>
    </xf>
    <xf numFmtId="0" fontId="2" fillId="0" borderId="0" xfId="19" applyAlignment="1">
      <alignment wrapText="1"/>
    </xf>
    <xf numFmtId="0" fontId="1" fillId="0" borderId="0" xfId="16">
      <alignment/>
      <protection/>
    </xf>
    <xf numFmtId="0" fontId="2" fillId="0" borderId="0" xfId="19" applyAlignment="1">
      <alignment/>
    </xf>
  </cellXfs>
  <cellStyles count="11">
    <cellStyle name="Normal" xfId="0"/>
    <cellStyle name="Percent" xfId="15"/>
    <cellStyle name="常规_med126" xfId="16"/>
    <cellStyle name="常规_Sheet1" xfId="17"/>
    <cellStyle name="常规_发宁波" xfId="18"/>
    <cellStyle name="Hyperlink" xfId="19"/>
    <cellStyle name="Currency" xfId="20"/>
    <cellStyle name="Currency [0]" xfId="21"/>
    <cellStyle name="Comma" xfId="22"/>
    <cellStyle name="Comma [0]"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808080"/>
      <rgbColor rgb="00FFFF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bbs.med126.com/" TargetMode="External" /><Relationship Id="rId2" Type="http://schemas.openxmlformats.org/officeDocument/2006/relationships/hyperlink" Target="http://www.med126.com/" TargetMode="External" /><Relationship Id="rId3" Type="http://schemas.openxmlformats.org/officeDocument/2006/relationships/hyperlink" Target="http://www.med126.com/" TargetMode="External" /><Relationship Id="rId4" Type="http://schemas.openxmlformats.org/officeDocument/2006/relationships/hyperlink" Target="http://www.med126.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1">
      <selection activeCell="A1" sqref="A1"/>
    </sheetView>
  </sheetViews>
  <sheetFormatPr defaultColWidth="9.00390625" defaultRowHeight="14.2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A10"/>
  <sheetViews>
    <sheetView tabSelected="1" workbookViewId="0" topLeftCell="A1">
      <selection activeCell="A21" sqref="A21"/>
    </sheetView>
  </sheetViews>
  <sheetFormatPr defaultColWidth="9.00390625" defaultRowHeight="14.25"/>
  <cols>
    <col min="1" max="1" width="32.50390625" style="32" customWidth="1"/>
    <col min="2" max="16384" width="9.00390625" style="32" customWidth="1"/>
  </cols>
  <sheetData>
    <row r="2" ht="14.25">
      <c r="A2" s="31" t="s">
        <v>286</v>
      </c>
    </row>
    <row r="4" ht="14.25">
      <c r="A4" s="33" t="s">
        <v>287</v>
      </c>
    </row>
    <row r="6" ht="14.25">
      <c r="A6" s="33" t="s">
        <v>288</v>
      </c>
    </row>
    <row r="8" ht="14.25">
      <c r="A8" s="32" t="s">
        <v>289</v>
      </c>
    </row>
    <row r="10" ht="14.25">
      <c r="A10" s="33" t="s">
        <v>290</v>
      </c>
    </row>
  </sheetData>
  <hyperlinks>
    <hyperlink ref="A6" r:id="rId1" display="bbs.med126.com"/>
    <hyperlink ref="A4" r:id="rId2" display="www.med126.com"/>
    <hyperlink ref="A2" r:id="rId3" display="医学全在线"/>
    <hyperlink ref="A10" r:id="rId4" display="http://www.med126.com/ "/>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O178"/>
  <sheetViews>
    <sheetView zoomScale="125" zoomScaleNormal="125" workbookViewId="0" topLeftCell="A71">
      <selection activeCell="P78" sqref="P78"/>
    </sheetView>
  </sheetViews>
  <sheetFormatPr defaultColWidth="9.00390625" defaultRowHeight="19.5" customHeight="1"/>
  <cols>
    <col min="1" max="1" width="5.25390625" style="1" customWidth="1"/>
    <col min="2" max="2" width="3.75390625" style="1" customWidth="1"/>
    <col min="3" max="3" width="22.00390625" style="1" customWidth="1"/>
    <col min="4" max="4" width="3.875" style="1" customWidth="1"/>
    <col min="5" max="5" width="8.875" style="1" customWidth="1"/>
    <col min="6" max="6" width="4.625" style="1" customWidth="1"/>
    <col min="7" max="7" width="5.375" style="1" customWidth="1"/>
    <col min="8" max="8" width="4.50390625" style="1" customWidth="1"/>
    <col min="9" max="9" width="5.125" style="1" customWidth="1"/>
    <col min="10" max="10" width="5.50390625" style="14" customWidth="1"/>
    <col min="11" max="12" width="6.00390625" style="1" customWidth="1"/>
    <col min="13" max="13" width="4.25390625" style="1" customWidth="1"/>
    <col min="14" max="14" width="4.50390625" style="1" customWidth="1"/>
    <col min="15" max="16384" width="9.00390625" style="1" customWidth="1"/>
  </cols>
  <sheetData>
    <row r="1" spans="1:14" ht="16.5" customHeight="1">
      <c r="A1" s="19" t="s">
        <v>272</v>
      </c>
      <c r="B1" s="19"/>
      <c r="C1" s="19"/>
      <c r="D1" s="19"/>
      <c r="E1" s="19"/>
      <c r="F1" s="19"/>
      <c r="G1" s="19"/>
      <c r="H1" s="19"/>
      <c r="I1" s="19"/>
      <c r="J1" s="19"/>
      <c r="K1" s="19"/>
      <c r="L1" s="19"/>
      <c r="M1" s="19"/>
      <c r="N1" s="19"/>
    </row>
    <row r="2" spans="1:14" ht="16.5" customHeight="1">
      <c r="A2" s="20" t="s">
        <v>52</v>
      </c>
      <c r="B2" s="20" t="s">
        <v>53</v>
      </c>
      <c r="C2" s="21" t="s">
        <v>132</v>
      </c>
      <c r="D2" s="21" t="s">
        <v>133</v>
      </c>
      <c r="E2" s="25" t="s">
        <v>54</v>
      </c>
      <c r="F2" s="30" t="s">
        <v>266</v>
      </c>
      <c r="G2" s="30"/>
      <c r="H2" s="30"/>
      <c r="I2" s="30"/>
      <c r="J2" s="30" t="s">
        <v>267</v>
      </c>
      <c r="K2" s="30"/>
      <c r="L2" s="22" t="s">
        <v>270</v>
      </c>
      <c r="M2" s="23" t="s">
        <v>137</v>
      </c>
      <c r="N2" s="24" t="s">
        <v>271</v>
      </c>
    </row>
    <row r="3" spans="1:14" ht="37.5" customHeight="1">
      <c r="A3" s="20"/>
      <c r="B3" s="20"/>
      <c r="C3" s="21"/>
      <c r="D3" s="21"/>
      <c r="E3" s="25"/>
      <c r="F3" s="10" t="s">
        <v>134</v>
      </c>
      <c r="G3" s="11" t="s">
        <v>135</v>
      </c>
      <c r="H3" s="10" t="s">
        <v>136</v>
      </c>
      <c r="I3" s="11" t="s">
        <v>135</v>
      </c>
      <c r="J3" s="12" t="s">
        <v>268</v>
      </c>
      <c r="K3" s="9" t="s">
        <v>269</v>
      </c>
      <c r="L3" s="22"/>
      <c r="M3" s="23"/>
      <c r="N3" s="24"/>
    </row>
    <row r="4" spans="1:15" s="4" customFormat="1" ht="22.5">
      <c r="A4" s="2" t="s">
        <v>150</v>
      </c>
      <c r="B4" s="2" t="s">
        <v>138</v>
      </c>
      <c r="C4" s="2" t="s">
        <v>149</v>
      </c>
      <c r="D4" s="2">
        <v>1</v>
      </c>
      <c r="E4" s="2">
        <v>2013022202</v>
      </c>
      <c r="F4" s="6">
        <v>68</v>
      </c>
      <c r="G4" s="7">
        <f aca="true" t="shared" si="0" ref="G4:G35">F4*0.7</f>
        <v>47.599999999999994</v>
      </c>
      <c r="H4" s="6">
        <v>75</v>
      </c>
      <c r="I4" s="7">
        <f aca="true" t="shared" si="1" ref="I4:I35">H4*0.1</f>
        <v>7.5</v>
      </c>
      <c r="J4" s="13">
        <v>78</v>
      </c>
      <c r="K4" s="7">
        <f aca="true" t="shared" si="2" ref="K4:K11">J4*0.2</f>
        <v>15.600000000000001</v>
      </c>
      <c r="L4" s="7">
        <f aca="true" t="shared" si="3" ref="L4:L11">G4+I4+K4</f>
        <v>70.69999999999999</v>
      </c>
      <c r="M4" s="8" t="s">
        <v>239</v>
      </c>
      <c r="N4" s="18" t="s">
        <v>274</v>
      </c>
      <c r="O4" s="3"/>
    </row>
    <row r="5" spans="1:15" s="4" customFormat="1" ht="11.25">
      <c r="A5" s="2" t="s">
        <v>66</v>
      </c>
      <c r="B5" s="2" t="s">
        <v>57</v>
      </c>
      <c r="C5" s="2" t="s">
        <v>152</v>
      </c>
      <c r="D5" s="2">
        <v>2</v>
      </c>
      <c r="E5" s="2">
        <v>2013022205</v>
      </c>
      <c r="F5" s="6">
        <v>61</v>
      </c>
      <c r="G5" s="7">
        <f t="shared" si="0"/>
        <v>42.699999999999996</v>
      </c>
      <c r="H5" s="6">
        <v>65</v>
      </c>
      <c r="I5" s="7">
        <f t="shared" si="1"/>
        <v>6.5</v>
      </c>
      <c r="J5" s="13">
        <v>73.2</v>
      </c>
      <c r="K5" s="7">
        <f t="shared" si="2"/>
        <v>14.64</v>
      </c>
      <c r="L5" s="7">
        <f t="shared" si="3"/>
        <v>63.839999999999996</v>
      </c>
      <c r="M5" s="8" t="s">
        <v>239</v>
      </c>
      <c r="N5" s="18" t="s">
        <v>274</v>
      </c>
      <c r="O5" s="3"/>
    </row>
    <row r="6" spans="1:15" s="4" customFormat="1" ht="11.25">
      <c r="A6" s="5" t="s">
        <v>153</v>
      </c>
      <c r="B6" s="2" t="s">
        <v>56</v>
      </c>
      <c r="C6" s="2" t="s">
        <v>152</v>
      </c>
      <c r="D6" s="2">
        <v>2</v>
      </c>
      <c r="E6" s="2">
        <v>2013022207</v>
      </c>
      <c r="F6" s="6">
        <v>63</v>
      </c>
      <c r="G6" s="7">
        <f t="shared" si="0"/>
        <v>44.099999999999994</v>
      </c>
      <c r="H6" s="6">
        <v>35</v>
      </c>
      <c r="I6" s="7">
        <f t="shared" si="1"/>
        <v>3.5</v>
      </c>
      <c r="J6" s="13">
        <v>73</v>
      </c>
      <c r="K6" s="7">
        <f t="shared" si="2"/>
        <v>14.600000000000001</v>
      </c>
      <c r="L6" s="7">
        <f t="shared" si="3"/>
        <v>62.199999999999996</v>
      </c>
      <c r="M6" s="8" t="s">
        <v>240</v>
      </c>
      <c r="N6" s="18" t="s">
        <v>274</v>
      </c>
      <c r="O6" s="3"/>
    </row>
    <row r="7" spans="1:15" s="4" customFormat="1" ht="11.25">
      <c r="A7" s="2" t="s">
        <v>68</v>
      </c>
      <c r="B7" s="2" t="s">
        <v>55</v>
      </c>
      <c r="C7" s="2" t="s">
        <v>152</v>
      </c>
      <c r="D7" s="2">
        <v>2</v>
      </c>
      <c r="E7" s="2">
        <v>2013022208</v>
      </c>
      <c r="F7" s="6">
        <v>60</v>
      </c>
      <c r="G7" s="7">
        <f t="shared" si="0"/>
        <v>42</v>
      </c>
      <c r="H7" s="6">
        <v>35</v>
      </c>
      <c r="I7" s="7">
        <f t="shared" si="1"/>
        <v>3.5</v>
      </c>
      <c r="J7" s="13">
        <v>79.8</v>
      </c>
      <c r="K7" s="7">
        <f t="shared" si="2"/>
        <v>15.96</v>
      </c>
      <c r="L7" s="7">
        <f t="shared" si="3"/>
        <v>61.46</v>
      </c>
      <c r="M7" s="8" t="s">
        <v>241</v>
      </c>
      <c r="N7" s="18" t="s">
        <v>274</v>
      </c>
      <c r="O7" s="3"/>
    </row>
    <row r="8" spans="1:15" s="4" customFormat="1" ht="11.25">
      <c r="A8" s="2" t="s">
        <v>65</v>
      </c>
      <c r="B8" s="2" t="s">
        <v>57</v>
      </c>
      <c r="C8" s="2" t="s">
        <v>152</v>
      </c>
      <c r="D8" s="2">
        <v>2</v>
      </c>
      <c r="E8" s="2">
        <v>2013022204</v>
      </c>
      <c r="F8" s="6">
        <v>59</v>
      </c>
      <c r="G8" s="7">
        <f t="shared" si="0"/>
        <v>41.3</v>
      </c>
      <c r="H8" s="6">
        <v>55</v>
      </c>
      <c r="I8" s="7">
        <f t="shared" si="1"/>
        <v>5.5</v>
      </c>
      <c r="J8" s="13">
        <v>69.8</v>
      </c>
      <c r="K8" s="7">
        <f t="shared" si="2"/>
        <v>13.96</v>
      </c>
      <c r="L8" s="7">
        <f t="shared" si="3"/>
        <v>60.76</v>
      </c>
      <c r="M8" s="8" t="s">
        <v>242</v>
      </c>
      <c r="N8" s="18" t="s">
        <v>274</v>
      </c>
      <c r="O8" s="3"/>
    </row>
    <row r="9" spans="1:15" s="4" customFormat="1" ht="11.25">
      <c r="A9" s="2" t="s">
        <v>64</v>
      </c>
      <c r="B9" s="2" t="s">
        <v>151</v>
      </c>
      <c r="C9" s="2" t="s">
        <v>152</v>
      </c>
      <c r="D9" s="2">
        <v>2</v>
      </c>
      <c r="E9" s="2">
        <v>2013022203</v>
      </c>
      <c r="F9" s="6">
        <v>57</v>
      </c>
      <c r="G9" s="7">
        <f t="shared" si="0"/>
        <v>39.9</v>
      </c>
      <c r="H9" s="6">
        <v>35</v>
      </c>
      <c r="I9" s="7">
        <f t="shared" si="1"/>
        <v>3.5</v>
      </c>
      <c r="J9" s="13">
        <v>79.4</v>
      </c>
      <c r="K9" s="7">
        <f t="shared" si="2"/>
        <v>15.880000000000003</v>
      </c>
      <c r="L9" s="7">
        <f t="shared" si="3"/>
        <v>59.28</v>
      </c>
      <c r="M9" s="8" t="s">
        <v>243</v>
      </c>
      <c r="N9" s="18" t="s">
        <v>274</v>
      </c>
      <c r="O9" s="3"/>
    </row>
    <row r="10" spans="1:15" s="4" customFormat="1" ht="11.25">
      <c r="A10" s="2" t="s">
        <v>69</v>
      </c>
      <c r="B10" s="2" t="s">
        <v>57</v>
      </c>
      <c r="C10" s="2" t="s">
        <v>152</v>
      </c>
      <c r="D10" s="2">
        <v>2</v>
      </c>
      <c r="E10" s="2">
        <v>2013022209</v>
      </c>
      <c r="F10" s="6">
        <v>45</v>
      </c>
      <c r="G10" s="7">
        <f t="shared" si="0"/>
        <v>31.499999999999996</v>
      </c>
      <c r="H10" s="6">
        <v>50</v>
      </c>
      <c r="I10" s="7">
        <f t="shared" si="1"/>
        <v>5</v>
      </c>
      <c r="J10" s="16">
        <v>81</v>
      </c>
      <c r="K10" s="15">
        <f t="shared" si="2"/>
        <v>16.2</v>
      </c>
      <c r="L10" s="7">
        <f t="shared" si="3"/>
        <v>52.7</v>
      </c>
      <c r="M10" s="8" t="s">
        <v>244</v>
      </c>
      <c r="N10" s="18" t="s">
        <v>274</v>
      </c>
      <c r="O10" s="3"/>
    </row>
    <row r="11" spans="1:15" s="4" customFormat="1" ht="11.25">
      <c r="A11" s="2" t="s">
        <v>154</v>
      </c>
      <c r="B11" s="2" t="s">
        <v>148</v>
      </c>
      <c r="C11" s="2" t="s">
        <v>152</v>
      </c>
      <c r="D11" s="2">
        <v>2</v>
      </c>
      <c r="E11" s="2">
        <v>2013022210</v>
      </c>
      <c r="F11" s="6">
        <v>41</v>
      </c>
      <c r="G11" s="7">
        <f t="shared" si="0"/>
        <v>28.7</v>
      </c>
      <c r="H11" s="6">
        <v>50</v>
      </c>
      <c r="I11" s="7">
        <f t="shared" si="1"/>
        <v>5</v>
      </c>
      <c r="J11" s="13">
        <v>75.8</v>
      </c>
      <c r="K11" s="7">
        <f t="shared" si="2"/>
        <v>15.16</v>
      </c>
      <c r="L11" s="7">
        <f t="shared" si="3"/>
        <v>48.86</v>
      </c>
      <c r="M11" s="8" t="s">
        <v>245</v>
      </c>
      <c r="N11" s="18" t="s">
        <v>274</v>
      </c>
      <c r="O11" s="3"/>
    </row>
    <row r="12" spans="1:15" s="4" customFormat="1" ht="11.25">
      <c r="A12" s="5" t="s">
        <v>67</v>
      </c>
      <c r="B12" s="2" t="s">
        <v>56</v>
      </c>
      <c r="C12" s="2" t="s">
        <v>152</v>
      </c>
      <c r="D12" s="2">
        <v>2</v>
      </c>
      <c r="E12" s="2">
        <v>2013022206</v>
      </c>
      <c r="F12" s="6">
        <v>53</v>
      </c>
      <c r="G12" s="7">
        <f t="shared" si="0"/>
        <v>37.099999999999994</v>
      </c>
      <c r="H12" s="6">
        <v>40</v>
      </c>
      <c r="I12" s="7">
        <f t="shared" si="1"/>
        <v>4</v>
      </c>
      <c r="J12" s="26" t="s">
        <v>273</v>
      </c>
      <c r="K12" s="27"/>
      <c r="L12" s="7">
        <v>41.1</v>
      </c>
      <c r="M12" s="8" t="s">
        <v>246</v>
      </c>
      <c r="N12" s="17" t="s">
        <v>275</v>
      </c>
      <c r="O12" s="3"/>
    </row>
    <row r="13" spans="1:15" s="4" customFormat="1" ht="11.25">
      <c r="A13" s="5" t="s">
        <v>71</v>
      </c>
      <c r="B13" s="2" t="s">
        <v>56</v>
      </c>
      <c r="C13" s="2" t="s">
        <v>155</v>
      </c>
      <c r="D13" s="2">
        <v>5</v>
      </c>
      <c r="E13" s="2">
        <v>2013022213</v>
      </c>
      <c r="F13" s="6">
        <v>55</v>
      </c>
      <c r="G13" s="7">
        <f t="shared" si="0"/>
        <v>38.5</v>
      </c>
      <c r="H13" s="6">
        <v>45</v>
      </c>
      <c r="I13" s="7">
        <f t="shared" si="1"/>
        <v>4.5</v>
      </c>
      <c r="J13" s="13">
        <v>71.4</v>
      </c>
      <c r="K13" s="7">
        <f aca="true" t="shared" si="4" ref="K13:K18">J13*0.2</f>
        <v>14.280000000000001</v>
      </c>
      <c r="L13" s="7">
        <f aca="true" t="shared" si="5" ref="L13:L18">G13+I13+K13</f>
        <v>57.28</v>
      </c>
      <c r="M13" s="8" t="s">
        <v>248</v>
      </c>
      <c r="N13" s="18" t="s">
        <v>274</v>
      </c>
      <c r="O13" s="3"/>
    </row>
    <row r="14" spans="1:15" s="4" customFormat="1" ht="11.25">
      <c r="A14" s="2" t="s">
        <v>70</v>
      </c>
      <c r="B14" s="2" t="s">
        <v>57</v>
      </c>
      <c r="C14" s="2" t="s">
        <v>155</v>
      </c>
      <c r="D14" s="2">
        <v>5</v>
      </c>
      <c r="E14" s="2">
        <v>2013022212</v>
      </c>
      <c r="F14" s="6">
        <v>54</v>
      </c>
      <c r="G14" s="7">
        <f t="shared" si="0"/>
        <v>37.8</v>
      </c>
      <c r="H14" s="6">
        <v>45</v>
      </c>
      <c r="I14" s="7">
        <f t="shared" si="1"/>
        <v>4.5</v>
      </c>
      <c r="J14" s="13">
        <v>72</v>
      </c>
      <c r="K14" s="7">
        <f t="shared" si="4"/>
        <v>14.4</v>
      </c>
      <c r="L14" s="7">
        <f t="shared" si="5"/>
        <v>56.699999999999996</v>
      </c>
      <c r="M14" s="8" t="s">
        <v>240</v>
      </c>
      <c r="N14" s="18" t="s">
        <v>274</v>
      </c>
      <c r="O14" s="3"/>
    </row>
    <row r="15" spans="1:15" s="4" customFormat="1" ht="11.25">
      <c r="A15" s="2" t="s">
        <v>156</v>
      </c>
      <c r="B15" s="2" t="s">
        <v>148</v>
      </c>
      <c r="C15" s="2" t="s">
        <v>155</v>
      </c>
      <c r="D15" s="2">
        <v>5</v>
      </c>
      <c r="E15" s="2">
        <v>2013022215</v>
      </c>
      <c r="F15" s="6">
        <v>42</v>
      </c>
      <c r="G15" s="7">
        <f t="shared" si="0"/>
        <v>29.4</v>
      </c>
      <c r="H15" s="6">
        <v>60</v>
      </c>
      <c r="I15" s="7">
        <f t="shared" si="1"/>
        <v>6</v>
      </c>
      <c r="J15" s="13">
        <v>81.8</v>
      </c>
      <c r="K15" s="7">
        <f t="shared" si="4"/>
        <v>16.36</v>
      </c>
      <c r="L15" s="7">
        <f t="shared" si="5"/>
        <v>51.76</v>
      </c>
      <c r="M15" s="8" t="s">
        <v>241</v>
      </c>
      <c r="N15" s="18" t="s">
        <v>274</v>
      </c>
      <c r="O15" s="3"/>
    </row>
    <row r="16" spans="1:15" s="4" customFormat="1" ht="11.25">
      <c r="A16" s="5" t="s">
        <v>72</v>
      </c>
      <c r="B16" s="2" t="s">
        <v>57</v>
      </c>
      <c r="C16" s="2" t="s">
        <v>155</v>
      </c>
      <c r="D16" s="2">
        <v>5</v>
      </c>
      <c r="E16" s="2">
        <v>2013022214</v>
      </c>
      <c r="F16" s="6">
        <v>44</v>
      </c>
      <c r="G16" s="7">
        <f t="shared" si="0"/>
        <v>30.799999999999997</v>
      </c>
      <c r="H16" s="6">
        <v>60</v>
      </c>
      <c r="I16" s="7">
        <f t="shared" si="1"/>
        <v>6</v>
      </c>
      <c r="J16" s="13">
        <v>67</v>
      </c>
      <c r="K16" s="7">
        <f t="shared" si="4"/>
        <v>13.4</v>
      </c>
      <c r="L16" s="7">
        <f t="shared" si="5"/>
        <v>50.199999999999996</v>
      </c>
      <c r="M16" s="8" t="s">
        <v>242</v>
      </c>
      <c r="N16" s="17" t="s">
        <v>275</v>
      </c>
      <c r="O16" s="3"/>
    </row>
    <row r="17" spans="1:15" s="4" customFormat="1" ht="11.25">
      <c r="A17" s="2" t="s">
        <v>159</v>
      </c>
      <c r="B17" s="2" t="s">
        <v>138</v>
      </c>
      <c r="C17" s="2" t="s">
        <v>158</v>
      </c>
      <c r="D17" s="2">
        <v>8</v>
      </c>
      <c r="E17" s="2">
        <v>2013022217</v>
      </c>
      <c r="F17" s="6">
        <v>58</v>
      </c>
      <c r="G17" s="7">
        <f t="shared" si="0"/>
        <v>40.599999999999994</v>
      </c>
      <c r="H17" s="6">
        <v>75</v>
      </c>
      <c r="I17" s="7">
        <f t="shared" si="1"/>
        <v>7.5</v>
      </c>
      <c r="J17" s="13">
        <v>74.2</v>
      </c>
      <c r="K17" s="7">
        <f t="shared" si="4"/>
        <v>14.840000000000002</v>
      </c>
      <c r="L17" s="7">
        <f t="shared" si="5"/>
        <v>62.94</v>
      </c>
      <c r="M17" s="8" t="s">
        <v>249</v>
      </c>
      <c r="N17" s="18" t="s">
        <v>274</v>
      </c>
      <c r="O17" s="3"/>
    </row>
    <row r="18" spans="1:15" s="4" customFormat="1" ht="11.25">
      <c r="A18" s="2" t="s">
        <v>157</v>
      </c>
      <c r="B18" s="2" t="s">
        <v>148</v>
      </c>
      <c r="C18" s="2" t="s">
        <v>158</v>
      </c>
      <c r="D18" s="2">
        <v>8</v>
      </c>
      <c r="E18" s="2">
        <v>2013022216</v>
      </c>
      <c r="F18" s="6">
        <v>54</v>
      </c>
      <c r="G18" s="7">
        <f t="shared" si="0"/>
        <v>37.8</v>
      </c>
      <c r="H18" s="6">
        <v>60</v>
      </c>
      <c r="I18" s="7">
        <f t="shared" si="1"/>
        <v>6</v>
      </c>
      <c r="J18" s="13">
        <v>76</v>
      </c>
      <c r="K18" s="7">
        <f t="shared" si="4"/>
        <v>15.200000000000001</v>
      </c>
      <c r="L18" s="7">
        <f t="shared" si="5"/>
        <v>59</v>
      </c>
      <c r="M18" s="8" t="s">
        <v>240</v>
      </c>
      <c r="N18" s="17" t="s">
        <v>275</v>
      </c>
      <c r="O18" s="3"/>
    </row>
    <row r="19" spans="1:15" s="4" customFormat="1" ht="11.25">
      <c r="A19" s="5" t="s">
        <v>73</v>
      </c>
      <c r="B19" s="2" t="s">
        <v>56</v>
      </c>
      <c r="C19" s="5" t="s">
        <v>160</v>
      </c>
      <c r="D19" s="5">
        <v>9</v>
      </c>
      <c r="E19" s="2">
        <v>2013022218</v>
      </c>
      <c r="F19" s="6">
        <v>48</v>
      </c>
      <c r="G19" s="7">
        <f t="shared" si="0"/>
        <v>33.599999999999994</v>
      </c>
      <c r="H19" s="6">
        <v>65</v>
      </c>
      <c r="I19" s="7">
        <f t="shared" si="1"/>
        <v>6.5</v>
      </c>
      <c r="J19" s="28" t="s">
        <v>273</v>
      </c>
      <c r="K19" s="29"/>
      <c r="L19" s="7">
        <v>40.1</v>
      </c>
      <c r="M19" s="8" t="s">
        <v>239</v>
      </c>
      <c r="N19" s="17" t="s">
        <v>275</v>
      </c>
      <c r="O19" s="3"/>
    </row>
    <row r="20" spans="1:15" s="4" customFormat="1" ht="11.25">
      <c r="A20" s="5" t="s">
        <v>74</v>
      </c>
      <c r="B20" s="5" t="s">
        <v>57</v>
      </c>
      <c r="C20" s="5" t="s">
        <v>161</v>
      </c>
      <c r="D20" s="5">
        <v>10</v>
      </c>
      <c r="E20" s="2">
        <v>2013022219</v>
      </c>
      <c r="F20" s="6">
        <v>65</v>
      </c>
      <c r="G20" s="7">
        <f t="shared" si="0"/>
        <v>45.5</v>
      </c>
      <c r="H20" s="6">
        <v>65</v>
      </c>
      <c r="I20" s="7">
        <f t="shared" si="1"/>
        <v>6.5</v>
      </c>
      <c r="J20" s="13">
        <v>69</v>
      </c>
      <c r="K20" s="7">
        <f aca="true" t="shared" si="6" ref="K20:K40">J20*0.2</f>
        <v>13.8</v>
      </c>
      <c r="L20" s="7">
        <f aca="true" t="shared" si="7" ref="L20:L40">G20+I20+K20</f>
        <v>65.8</v>
      </c>
      <c r="M20" s="8" t="s">
        <v>248</v>
      </c>
      <c r="N20" s="18" t="s">
        <v>274</v>
      </c>
      <c r="O20" s="3"/>
    </row>
    <row r="21" spans="1:15" s="4" customFormat="1" ht="11.25">
      <c r="A21" s="5" t="s">
        <v>75</v>
      </c>
      <c r="B21" s="2" t="s">
        <v>57</v>
      </c>
      <c r="C21" s="5" t="s">
        <v>161</v>
      </c>
      <c r="D21" s="5">
        <v>10</v>
      </c>
      <c r="E21" s="2">
        <v>2013022220</v>
      </c>
      <c r="F21" s="6">
        <v>66</v>
      </c>
      <c r="G21" s="7">
        <f t="shared" si="0"/>
        <v>46.199999999999996</v>
      </c>
      <c r="H21" s="6">
        <v>55</v>
      </c>
      <c r="I21" s="7">
        <f t="shared" si="1"/>
        <v>5.5</v>
      </c>
      <c r="J21" s="13">
        <v>69</v>
      </c>
      <c r="K21" s="7">
        <f t="shared" si="6"/>
        <v>13.8</v>
      </c>
      <c r="L21" s="7">
        <f t="shared" si="7"/>
        <v>65.5</v>
      </c>
      <c r="M21" s="8" t="s">
        <v>240</v>
      </c>
      <c r="N21" s="17" t="s">
        <v>275</v>
      </c>
      <c r="O21" s="3"/>
    </row>
    <row r="22" spans="1:15" s="4" customFormat="1" ht="11.25">
      <c r="A22" s="2" t="s">
        <v>162</v>
      </c>
      <c r="B22" s="2" t="s">
        <v>148</v>
      </c>
      <c r="C22" s="2" t="s">
        <v>155</v>
      </c>
      <c r="D22" s="2">
        <v>12</v>
      </c>
      <c r="E22" s="2">
        <v>2013022221</v>
      </c>
      <c r="F22" s="6">
        <v>56</v>
      </c>
      <c r="G22" s="7">
        <f t="shared" si="0"/>
        <v>39.199999999999996</v>
      </c>
      <c r="H22" s="6">
        <v>60</v>
      </c>
      <c r="I22" s="7">
        <f t="shared" si="1"/>
        <v>6</v>
      </c>
      <c r="J22" s="13">
        <v>76.4</v>
      </c>
      <c r="K22" s="7">
        <f t="shared" si="6"/>
        <v>15.280000000000001</v>
      </c>
      <c r="L22" s="7">
        <f t="shared" si="7"/>
        <v>60.48</v>
      </c>
      <c r="M22" s="8" t="s">
        <v>239</v>
      </c>
      <c r="N22" s="18" t="s">
        <v>274</v>
      </c>
      <c r="O22" s="3"/>
    </row>
    <row r="23" spans="1:15" s="4" customFormat="1" ht="22.5">
      <c r="A23" s="2" t="s">
        <v>76</v>
      </c>
      <c r="B23" s="2" t="s">
        <v>56</v>
      </c>
      <c r="C23" s="2" t="s">
        <v>163</v>
      </c>
      <c r="D23" s="2">
        <v>13</v>
      </c>
      <c r="E23" s="2">
        <v>2013022222</v>
      </c>
      <c r="F23" s="6">
        <v>52</v>
      </c>
      <c r="G23" s="7">
        <f t="shared" si="0"/>
        <v>36.4</v>
      </c>
      <c r="H23" s="6">
        <v>70</v>
      </c>
      <c r="I23" s="7">
        <f t="shared" si="1"/>
        <v>7</v>
      </c>
      <c r="J23" s="13">
        <v>75</v>
      </c>
      <c r="K23" s="7">
        <f t="shared" si="6"/>
        <v>15</v>
      </c>
      <c r="L23" s="7">
        <f t="shared" si="7"/>
        <v>58.4</v>
      </c>
      <c r="M23" s="8" t="s">
        <v>239</v>
      </c>
      <c r="N23" s="17" t="s">
        <v>275</v>
      </c>
      <c r="O23" s="3"/>
    </row>
    <row r="24" spans="1:15" s="4" customFormat="1" ht="11.25">
      <c r="A24" s="2" t="s">
        <v>168</v>
      </c>
      <c r="B24" s="2" t="s">
        <v>148</v>
      </c>
      <c r="C24" s="2" t="s">
        <v>155</v>
      </c>
      <c r="D24" s="2">
        <v>14</v>
      </c>
      <c r="E24" s="2">
        <v>2013022306</v>
      </c>
      <c r="F24" s="6">
        <v>62</v>
      </c>
      <c r="G24" s="7">
        <f t="shared" si="0"/>
        <v>43.4</v>
      </c>
      <c r="H24" s="6">
        <v>65</v>
      </c>
      <c r="I24" s="7">
        <f t="shared" si="1"/>
        <v>6.5</v>
      </c>
      <c r="J24" s="13">
        <v>72</v>
      </c>
      <c r="K24" s="7">
        <f t="shared" si="6"/>
        <v>14.4</v>
      </c>
      <c r="L24" s="7">
        <f t="shared" si="7"/>
        <v>64.3</v>
      </c>
      <c r="M24" s="8" t="s">
        <v>248</v>
      </c>
      <c r="N24" s="18" t="s">
        <v>276</v>
      </c>
      <c r="O24" s="3"/>
    </row>
    <row r="25" spans="1:15" s="4" customFormat="1" ht="11.25">
      <c r="A25" s="2" t="s">
        <v>167</v>
      </c>
      <c r="B25" s="2" t="s">
        <v>138</v>
      </c>
      <c r="C25" s="2" t="s">
        <v>155</v>
      </c>
      <c r="D25" s="2">
        <v>14</v>
      </c>
      <c r="E25" s="2">
        <v>2013022301</v>
      </c>
      <c r="F25" s="6">
        <v>65</v>
      </c>
      <c r="G25" s="7">
        <f t="shared" si="0"/>
        <v>45.5</v>
      </c>
      <c r="H25" s="6">
        <v>50</v>
      </c>
      <c r="I25" s="7">
        <f t="shared" si="1"/>
        <v>5</v>
      </c>
      <c r="J25" s="13">
        <v>68</v>
      </c>
      <c r="K25" s="7">
        <f t="shared" si="6"/>
        <v>13.600000000000001</v>
      </c>
      <c r="L25" s="7">
        <f t="shared" si="7"/>
        <v>64.1</v>
      </c>
      <c r="M25" s="8" t="s">
        <v>240</v>
      </c>
      <c r="N25" s="18" t="s">
        <v>276</v>
      </c>
      <c r="O25" s="3"/>
    </row>
    <row r="26" spans="1:15" s="4" customFormat="1" ht="11.25">
      <c r="A26" s="2" t="s">
        <v>77</v>
      </c>
      <c r="B26" s="2" t="s">
        <v>57</v>
      </c>
      <c r="C26" s="2" t="s">
        <v>155</v>
      </c>
      <c r="D26" s="2">
        <v>14</v>
      </c>
      <c r="E26" s="2">
        <v>2013022223</v>
      </c>
      <c r="F26" s="6">
        <v>64</v>
      </c>
      <c r="G26" s="7">
        <f t="shared" si="0"/>
        <v>44.8</v>
      </c>
      <c r="H26" s="6">
        <v>50</v>
      </c>
      <c r="I26" s="7">
        <f t="shared" si="1"/>
        <v>5</v>
      </c>
      <c r="J26" s="13">
        <v>68.4</v>
      </c>
      <c r="K26" s="7">
        <f t="shared" si="6"/>
        <v>13.680000000000001</v>
      </c>
      <c r="L26" s="7">
        <f t="shared" si="7"/>
        <v>63.48</v>
      </c>
      <c r="M26" s="8" t="s">
        <v>241</v>
      </c>
      <c r="N26" s="18" t="s">
        <v>276</v>
      </c>
      <c r="O26" s="3"/>
    </row>
    <row r="27" spans="1:15" s="4" customFormat="1" ht="11.25">
      <c r="A27" s="5" t="s">
        <v>264</v>
      </c>
      <c r="B27" s="2" t="s">
        <v>57</v>
      </c>
      <c r="C27" s="2" t="s">
        <v>155</v>
      </c>
      <c r="D27" s="2">
        <v>14</v>
      </c>
      <c r="E27" s="2">
        <v>2013022224</v>
      </c>
      <c r="F27" s="6">
        <v>58</v>
      </c>
      <c r="G27" s="7">
        <f t="shared" si="0"/>
        <v>40.599999999999994</v>
      </c>
      <c r="H27" s="6">
        <v>65</v>
      </c>
      <c r="I27" s="7">
        <f t="shared" si="1"/>
        <v>6.5</v>
      </c>
      <c r="J27" s="13">
        <v>74.4</v>
      </c>
      <c r="K27" s="7">
        <f t="shared" si="6"/>
        <v>14.880000000000003</v>
      </c>
      <c r="L27" s="7">
        <f t="shared" si="7"/>
        <v>61.98</v>
      </c>
      <c r="M27" s="8" t="s">
        <v>242</v>
      </c>
      <c r="N27" s="18" t="s">
        <v>276</v>
      </c>
      <c r="O27" s="3"/>
    </row>
    <row r="28" spans="1:15" s="4" customFormat="1" ht="11.25">
      <c r="A28" s="2" t="s">
        <v>166</v>
      </c>
      <c r="B28" s="2" t="s">
        <v>148</v>
      </c>
      <c r="C28" s="2" t="s">
        <v>155</v>
      </c>
      <c r="D28" s="2">
        <v>14</v>
      </c>
      <c r="E28" s="2">
        <v>2013022235</v>
      </c>
      <c r="F28" s="6">
        <v>55</v>
      </c>
      <c r="G28" s="7">
        <f t="shared" si="0"/>
        <v>38.5</v>
      </c>
      <c r="H28" s="6">
        <v>55</v>
      </c>
      <c r="I28" s="7">
        <f t="shared" si="1"/>
        <v>5.5</v>
      </c>
      <c r="J28" s="13">
        <v>80.4</v>
      </c>
      <c r="K28" s="7">
        <f t="shared" si="6"/>
        <v>16.080000000000002</v>
      </c>
      <c r="L28" s="7">
        <f t="shared" si="7"/>
        <v>60.08</v>
      </c>
      <c r="M28" s="8" t="s">
        <v>243</v>
      </c>
      <c r="N28" s="18" t="s">
        <v>276</v>
      </c>
      <c r="O28" s="3"/>
    </row>
    <row r="29" spans="1:15" s="4" customFormat="1" ht="11.25">
      <c r="A29" s="2" t="s">
        <v>164</v>
      </c>
      <c r="B29" s="2" t="s">
        <v>148</v>
      </c>
      <c r="C29" s="2" t="s">
        <v>155</v>
      </c>
      <c r="D29" s="2">
        <v>14</v>
      </c>
      <c r="E29" s="2">
        <v>2013022226</v>
      </c>
      <c r="F29" s="6">
        <v>55</v>
      </c>
      <c r="G29" s="7">
        <f t="shared" si="0"/>
        <v>38.5</v>
      </c>
      <c r="H29" s="6">
        <v>60</v>
      </c>
      <c r="I29" s="7">
        <f t="shared" si="1"/>
        <v>6</v>
      </c>
      <c r="J29" s="13">
        <v>76</v>
      </c>
      <c r="K29" s="7">
        <f t="shared" si="6"/>
        <v>15.200000000000001</v>
      </c>
      <c r="L29" s="7">
        <f t="shared" si="7"/>
        <v>59.7</v>
      </c>
      <c r="M29" s="8" t="s">
        <v>244</v>
      </c>
      <c r="N29" s="18" t="s">
        <v>276</v>
      </c>
      <c r="O29" s="3"/>
    </row>
    <row r="30" spans="1:15" s="4" customFormat="1" ht="11.25">
      <c r="A30" s="2" t="s">
        <v>78</v>
      </c>
      <c r="B30" s="2" t="s">
        <v>57</v>
      </c>
      <c r="C30" s="2" t="s">
        <v>155</v>
      </c>
      <c r="D30" s="2">
        <v>14</v>
      </c>
      <c r="E30" s="2">
        <v>2013022229</v>
      </c>
      <c r="F30" s="6">
        <v>58</v>
      </c>
      <c r="G30" s="7">
        <f t="shared" si="0"/>
        <v>40.599999999999994</v>
      </c>
      <c r="H30" s="6">
        <v>40</v>
      </c>
      <c r="I30" s="7">
        <f t="shared" si="1"/>
        <v>4</v>
      </c>
      <c r="J30" s="13">
        <v>74.6</v>
      </c>
      <c r="K30" s="7">
        <f t="shared" si="6"/>
        <v>14.92</v>
      </c>
      <c r="L30" s="7">
        <f t="shared" si="7"/>
        <v>59.519999999999996</v>
      </c>
      <c r="M30" s="8" t="s">
        <v>245</v>
      </c>
      <c r="N30" s="18" t="s">
        <v>276</v>
      </c>
      <c r="O30" s="3"/>
    </row>
    <row r="31" spans="1:15" s="4" customFormat="1" ht="11.25">
      <c r="A31" s="2" t="s">
        <v>82</v>
      </c>
      <c r="B31" s="2" t="s">
        <v>55</v>
      </c>
      <c r="C31" s="2" t="s">
        <v>155</v>
      </c>
      <c r="D31" s="2">
        <v>14</v>
      </c>
      <c r="E31" s="2">
        <v>2013022305</v>
      </c>
      <c r="F31" s="6">
        <v>50</v>
      </c>
      <c r="G31" s="7">
        <f t="shared" si="0"/>
        <v>35</v>
      </c>
      <c r="H31" s="6">
        <v>60</v>
      </c>
      <c r="I31" s="7">
        <f t="shared" si="1"/>
        <v>6</v>
      </c>
      <c r="J31" s="13">
        <v>79</v>
      </c>
      <c r="K31" s="7">
        <f t="shared" si="6"/>
        <v>15.8</v>
      </c>
      <c r="L31" s="7">
        <f t="shared" si="7"/>
        <v>56.8</v>
      </c>
      <c r="M31" s="8" t="s">
        <v>246</v>
      </c>
      <c r="N31" s="18" t="s">
        <v>276</v>
      </c>
      <c r="O31" s="3"/>
    </row>
    <row r="32" spans="1:15" s="4" customFormat="1" ht="11.25">
      <c r="A32" s="2" t="s">
        <v>165</v>
      </c>
      <c r="B32" s="2" t="s">
        <v>148</v>
      </c>
      <c r="C32" s="2" t="s">
        <v>155</v>
      </c>
      <c r="D32" s="2">
        <v>14</v>
      </c>
      <c r="E32" s="2">
        <v>2013022227</v>
      </c>
      <c r="F32" s="6">
        <v>54</v>
      </c>
      <c r="G32" s="7">
        <f t="shared" si="0"/>
        <v>37.8</v>
      </c>
      <c r="H32" s="6">
        <v>45</v>
      </c>
      <c r="I32" s="7">
        <f t="shared" si="1"/>
        <v>4.5</v>
      </c>
      <c r="J32" s="13">
        <v>67.2</v>
      </c>
      <c r="K32" s="7">
        <f t="shared" si="6"/>
        <v>13.440000000000001</v>
      </c>
      <c r="L32" s="7">
        <f t="shared" si="7"/>
        <v>55.739999999999995</v>
      </c>
      <c r="M32" s="8" t="s">
        <v>247</v>
      </c>
      <c r="N32" s="17" t="s">
        <v>275</v>
      </c>
      <c r="O32" s="3"/>
    </row>
    <row r="33" spans="1:15" s="4" customFormat="1" ht="11.25">
      <c r="A33" s="2" t="s">
        <v>81</v>
      </c>
      <c r="B33" s="2" t="s">
        <v>55</v>
      </c>
      <c r="C33" s="2" t="s">
        <v>155</v>
      </c>
      <c r="D33" s="2">
        <v>14</v>
      </c>
      <c r="E33" s="2">
        <v>2013022234</v>
      </c>
      <c r="F33" s="6">
        <v>52</v>
      </c>
      <c r="G33" s="7">
        <f t="shared" si="0"/>
        <v>36.4</v>
      </c>
      <c r="H33" s="6">
        <v>40</v>
      </c>
      <c r="I33" s="7">
        <f t="shared" si="1"/>
        <v>4</v>
      </c>
      <c r="J33" s="13">
        <v>69.6</v>
      </c>
      <c r="K33" s="7">
        <f t="shared" si="6"/>
        <v>13.92</v>
      </c>
      <c r="L33" s="7">
        <f t="shared" si="7"/>
        <v>54.32</v>
      </c>
      <c r="M33" s="8" t="s">
        <v>250</v>
      </c>
      <c r="N33" s="17" t="s">
        <v>275</v>
      </c>
      <c r="O33" s="3"/>
    </row>
    <row r="34" spans="1:15" s="4" customFormat="1" ht="11.25">
      <c r="A34" s="2" t="s">
        <v>79</v>
      </c>
      <c r="B34" s="2" t="s">
        <v>57</v>
      </c>
      <c r="C34" s="2" t="s">
        <v>155</v>
      </c>
      <c r="D34" s="2">
        <v>14</v>
      </c>
      <c r="E34" s="2">
        <v>2013022231</v>
      </c>
      <c r="F34" s="6">
        <v>51</v>
      </c>
      <c r="G34" s="7">
        <f t="shared" si="0"/>
        <v>35.699999999999996</v>
      </c>
      <c r="H34" s="6">
        <v>40</v>
      </c>
      <c r="I34" s="7">
        <f t="shared" si="1"/>
        <v>4</v>
      </c>
      <c r="J34" s="13">
        <v>71.2</v>
      </c>
      <c r="K34" s="7">
        <f t="shared" si="6"/>
        <v>14.240000000000002</v>
      </c>
      <c r="L34" s="7">
        <f t="shared" si="7"/>
        <v>53.94</v>
      </c>
      <c r="M34" s="8" t="s">
        <v>251</v>
      </c>
      <c r="N34" s="17" t="s">
        <v>275</v>
      </c>
      <c r="O34" s="3"/>
    </row>
    <row r="35" spans="1:15" s="4" customFormat="1" ht="11.25">
      <c r="A35" s="5" t="s">
        <v>80</v>
      </c>
      <c r="B35" s="5" t="s">
        <v>56</v>
      </c>
      <c r="C35" s="2" t="s">
        <v>155</v>
      </c>
      <c r="D35" s="2">
        <v>14</v>
      </c>
      <c r="E35" s="2">
        <v>2013022233</v>
      </c>
      <c r="F35" s="6">
        <v>49</v>
      </c>
      <c r="G35" s="7">
        <f t="shared" si="0"/>
        <v>34.3</v>
      </c>
      <c r="H35" s="6">
        <v>40</v>
      </c>
      <c r="I35" s="7">
        <f t="shared" si="1"/>
        <v>4</v>
      </c>
      <c r="J35" s="13">
        <v>74.6</v>
      </c>
      <c r="K35" s="7">
        <f t="shared" si="6"/>
        <v>14.92</v>
      </c>
      <c r="L35" s="7">
        <f t="shared" si="7"/>
        <v>53.22</v>
      </c>
      <c r="M35" s="8" t="s">
        <v>252</v>
      </c>
      <c r="N35" s="17" t="s">
        <v>275</v>
      </c>
      <c r="O35" s="3"/>
    </row>
    <row r="36" spans="1:15" s="4" customFormat="1" ht="11.25">
      <c r="A36" s="2" t="s">
        <v>84</v>
      </c>
      <c r="B36" s="2" t="s">
        <v>57</v>
      </c>
      <c r="C36" s="2" t="s">
        <v>169</v>
      </c>
      <c r="D36" s="2">
        <v>15</v>
      </c>
      <c r="E36" s="2">
        <v>2013022311</v>
      </c>
      <c r="F36" s="6">
        <v>60</v>
      </c>
      <c r="G36" s="7">
        <f aca="true" t="shared" si="8" ref="G36:G67">F36*0.7</f>
        <v>42</v>
      </c>
      <c r="H36" s="6">
        <v>60</v>
      </c>
      <c r="I36" s="7">
        <f aca="true" t="shared" si="9" ref="I36:I67">H36*0.1</f>
        <v>6</v>
      </c>
      <c r="J36" s="13">
        <v>75.8</v>
      </c>
      <c r="K36" s="7">
        <f t="shared" si="6"/>
        <v>15.16</v>
      </c>
      <c r="L36" s="7">
        <f t="shared" si="7"/>
        <v>63.16</v>
      </c>
      <c r="M36" s="8" t="s">
        <v>248</v>
      </c>
      <c r="N36" s="18" t="s">
        <v>274</v>
      </c>
      <c r="O36" s="3"/>
    </row>
    <row r="37" spans="1:15" s="4" customFormat="1" ht="11.25">
      <c r="A37" s="2" t="s">
        <v>83</v>
      </c>
      <c r="B37" s="2" t="s">
        <v>57</v>
      </c>
      <c r="C37" s="2" t="s">
        <v>169</v>
      </c>
      <c r="D37" s="2">
        <v>15</v>
      </c>
      <c r="E37" s="2">
        <v>2013022310</v>
      </c>
      <c r="F37" s="6">
        <v>50</v>
      </c>
      <c r="G37" s="7">
        <f t="shared" si="8"/>
        <v>35</v>
      </c>
      <c r="H37" s="6">
        <v>45</v>
      </c>
      <c r="I37" s="7">
        <f t="shared" si="9"/>
        <v>4.5</v>
      </c>
      <c r="J37" s="13">
        <v>77.2</v>
      </c>
      <c r="K37" s="7">
        <f t="shared" si="6"/>
        <v>15.440000000000001</v>
      </c>
      <c r="L37" s="7">
        <f t="shared" si="7"/>
        <v>54.94</v>
      </c>
      <c r="M37" s="8" t="s">
        <v>240</v>
      </c>
      <c r="N37" s="18" t="s">
        <v>274</v>
      </c>
      <c r="O37" s="3"/>
    </row>
    <row r="38" spans="1:15" s="4" customFormat="1" ht="11.25">
      <c r="A38" s="2" t="s">
        <v>85</v>
      </c>
      <c r="B38" s="2" t="s">
        <v>55</v>
      </c>
      <c r="C38" s="2" t="s">
        <v>169</v>
      </c>
      <c r="D38" s="2">
        <v>15</v>
      </c>
      <c r="E38" s="2">
        <v>2013022312</v>
      </c>
      <c r="F38" s="6">
        <v>40</v>
      </c>
      <c r="G38" s="7">
        <f t="shared" si="8"/>
        <v>28</v>
      </c>
      <c r="H38" s="6">
        <v>45</v>
      </c>
      <c r="I38" s="7">
        <f t="shared" si="9"/>
        <v>4.5</v>
      </c>
      <c r="J38" s="13">
        <v>73.6</v>
      </c>
      <c r="K38" s="7">
        <f t="shared" si="6"/>
        <v>14.719999999999999</v>
      </c>
      <c r="L38" s="7">
        <f t="shared" si="7"/>
        <v>47.22</v>
      </c>
      <c r="M38" s="8" t="s">
        <v>241</v>
      </c>
      <c r="N38" s="17" t="s">
        <v>275</v>
      </c>
      <c r="O38" s="3"/>
    </row>
    <row r="39" spans="1:15" s="4" customFormat="1" ht="22.5">
      <c r="A39" s="2" t="s">
        <v>170</v>
      </c>
      <c r="B39" s="2" t="s">
        <v>138</v>
      </c>
      <c r="C39" s="2" t="s">
        <v>171</v>
      </c>
      <c r="D39" s="2">
        <v>18</v>
      </c>
      <c r="E39" s="2">
        <v>2013022313</v>
      </c>
      <c r="F39" s="6">
        <v>63</v>
      </c>
      <c r="G39" s="7">
        <f t="shared" si="8"/>
        <v>44.099999999999994</v>
      </c>
      <c r="H39" s="6">
        <v>70</v>
      </c>
      <c r="I39" s="7">
        <f t="shared" si="9"/>
        <v>7</v>
      </c>
      <c r="J39" s="13">
        <v>76.2</v>
      </c>
      <c r="K39" s="7">
        <f t="shared" si="6"/>
        <v>15.240000000000002</v>
      </c>
      <c r="L39" s="7">
        <f t="shared" si="7"/>
        <v>66.34</v>
      </c>
      <c r="M39" s="8" t="s">
        <v>261</v>
      </c>
      <c r="N39" s="18" t="s">
        <v>274</v>
      </c>
      <c r="O39" s="3"/>
    </row>
    <row r="40" spans="1:15" s="4" customFormat="1" ht="11.25">
      <c r="A40" s="2" t="s">
        <v>86</v>
      </c>
      <c r="B40" s="2" t="s">
        <v>55</v>
      </c>
      <c r="C40" s="2" t="s">
        <v>172</v>
      </c>
      <c r="D40" s="2">
        <v>19</v>
      </c>
      <c r="E40" s="2">
        <v>2013022314</v>
      </c>
      <c r="F40" s="6">
        <v>59</v>
      </c>
      <c r="G40" s="7">
        <f t="shared" si="8"/>
        <v>41.3</v>
      </c>
      <c r="H40" s="6">
        <v>60</v>
      </c>
      <c r="I40" s="7">
        <f t="shared" si="9"/>
        <v>6</v>
      </c>
      <c r="J40" s="13">
        <v>64.8</v>
      </c>
      <c r="K40" s="7">
        <f t="shared" si="6"/>
        <v>12.96</v>
      </c>
      <c r="L40" s="7">
        <f t="shared" si="7"/>
        <v>60.26</v>
      </c>
      <c r="M40" s="8" t="s">
        <v>238</v>
      </c>
      <c r="N40" s="18" t="s">
        <v>274</v>
      </c>
      <c r="O40" s="3"/>
    </row>
    <row r="41" spans="1:15" s="4" customFormat="1" ht="22.5">
      <c r="A41" s="2" t="s">
        <v>173</v>
      </c>
      <c r="B41" s="2" t="s">
        <v>138</v>
      </c>
      <c r="C41" s="2" t="s">
        <v>174</v>
      </c>
      <c r="D41" s="2">
        <v>21</v>
      </c>
      <c r="E41" s="2">
        <v>2013022315</v>
      </c>
      <c r="F41" s="6">
        <v>50</v>
      </c>
      <c r="G41" s="7">
        <f t="shared" si="8"/>
        <v>35</v>
      </c>
      <c r="H41" s="6">
        <v>45</v>
      </c>
      <c r="I41" s="7">
        <f t="shared" si="9"/>
        <v>4.5</v>
      </c>
      <c r="J41" s="26" t="s">
        <v>273</v>
      </c>
      <c r="K41" s="27"/>
      <c r="L41" s="7">
        <v>39.5</v>
      </c>
      <c r="M41" s="8" t="s">
        <v>248</v>
      </c>
      <c r="N41" s="2" t="s">
        <v>275</v>
      </c>
      <c r="O41" s="3"/>
    </row>
    <row r="42" spans="1:15" s="4" customFormat="1" ht="11.25">
      <c r="A42" s="5" t="s">
        <v>94</v>
      </c>
      <c r="B42" s="2" t="s">
        <v>56</v>
      </c>
      <c r="C42" s="2" t="s">
        <v>155</v>
      </c>
      <c r="D42" s="2">
        <v>24</v>
      </c>
      <c r="E42" s="2">
        <v>2013022326</v>
      </c>
      <c r="F42" s="6">
        <v>62</v>
      </c>
      <c r="G42" s="7">
        <f t="shared" si="8"/>
        <v>43.4</v>
      </c>
      <c r="H42" s="6">
        <v>60</v>
      </c>
      <c r="I42" s="7">
        <f t="shared" si="9"/>
        <v>6</v>
      </c>
      <c r="J42" s="13">
        <v>74.4</v>
      </c>
      <c r="K42" s="7">
        <f aca="true" t="shared" si="10" ref="K42:K59">J42*0.2</f>
        <v>14.880000000000003</v>
      </c>
      <c r="L42" s="7">
        <f aca="true" t="shared" si="11" ref="L42:L59">G42+I42+K42</f>
        <v>64.28</v>
      </c>
      <c r="M42" s="8" t="s">
        <v>248</v>
      </c>
      <c r="N42" s="18" t="s">
        <v>276</v>
      </c>
      <c r="O42" s="3"/>
    </row>
    <row r="43" spans="1:15" s="4" customFormat="1" ht="11.25">
      <c r="A43" s="5" t="s">
        <v>96</v>
      </c>
      <c r="B43" s="2" t="s">
        <v>57</v>
      </c>
      <c r="C43" s="2" t="s">
        <v>155</v>
      </c>
      <c r="D43" s="2">
        <v>24</v>
      </c>
      <c r="E43" s="2">
        <v>2013022328</v>
      </c>
      <c r="F43" s="6">
        <v>60</v>
      </c>
      <c r="G43" s="7">
        <f t="shared" si="8"/>
        <v>42</v>
      </c>
      <c r="H43" s="6">
        <v>65</v>
      </c>
      <c r="I43" s="7">
        <f t="shared" si="9"/>
        <v>6.5</v>
      </c>
      <c r="J43" s="13">
        <v>78.6</v>
      </c>
      <c r="K43" s="7">
        <f t="shared" si="10"/>
        <v>15.719999999999999</v>
      </c>
      <c r="L43" s="7">
        <f t="shared" si="11"/>
        <v>64.22</v>
      </c>
      <c r="M43" s="8" t="s">
        <v>240</v>
      </c>
      <c r="N43" s="18" t="s">
        <v>276</v>
      </c>
      <c r="O43" s="3"/>
    </row>
    <row r="44" spans="1:15" s="4" customFormat="1" ht="11.25">
      <c r="A44" s="5" t="s">
        <v>98</v>
      </c>
      <c r="B44" s="2" t="s">
        <v>56</v>
      </c>
      <c r="C44" s="2" t="s">
        <v>155</v>
      </c>
      <c r="D44" s="2">
        <v>24</v>
      </c>
      <c r="E44" s="2">
        <v>2013022330</v>
      </c>
      <c r="F44" s="6">
        <v>63</v>
      </c>
      <c r="G44" s="7">
        <f t="shared" si="8"/>
        <v>44.099999999999994</v>
      </c>
      <c r="H44" s="6">
        <v>55</v>
      </c>
      <c r="I44" s="7">
        <f t="shared" si="9"/>
        <v>5.5</v>
      </c>
      <c r="J44" s="13">
        <v>72.8</v>
      </c>
      <c r="K44" s="7">
        <f t="shared" si="10"/>
        <v>14.56</v>
      </c>
      <c r="L44" s="7">
        <f t="shared" si="11"/>
        <v>64.16</v>
      </c>
      <c r="M44" s="8" t="s">
        <v>241</v>
      </c>
      <c r="N44" s="18" t="s">
        <v>276</v>
      </c>
      <c r="O44" s="3"/>
    </row>
    <row r="45" spans="1:15" s="4" customFormat="1" ht="11.25">
      <c r="A45" s="2" t="s">
        <v>175</v>
      </c>
      <c r="B45" s="2" t="s">
        <v>138</v>
      </c>
      <c r="C45" s="2" t="s">
        <v>155</v>
      </c>
      <c r="D45" s="2">
        <v>24</v>
      </c>
      <c r="E45" s="2">
        <v>2013022322</v>
      </c>
      <c r="F45" s="6">
        <v>63</v>
      </c>
      <c r="G45" s="7">
        <f t="shared" si="8"/>
        <v>44.099999999999994</v>
      </c>
      <c r="H45" s="6">
        <v>55</v>
      </c>
      <c r="I45" s="7">
        <f t="shared" si="9"/>
        <v>5.5</v>
      </c>
      <c r="J45" s="16">
        <v>72.4</v>
      </c>
      <c r="K45" s="15">
        <f t="shared" si="10"/>
        <v>14.480000000000002</v>
      </c>
      <c r="L45" s="7">
        <f t="shared" si="11"/>
        <v>64.08</v>
      </c>
      <c r="M45" s="8" t="s">
        <v>242</v>
      </c>
      <c r="N45" s="18" t="s">
        <v>276</v>
      </c>
      <c r="O45" s="3"/>
    </row>
    <row r="46" spans="1:15" s="4" customFormat="1" ht="11.25">
      <c r="A46" s="2" t="s">
        <v>87</v>
      </c>
      <c r="B46" s="2" t="s">
        <v>55</v>
      </c>
      <c r="C46" s="2" t="s">
        <v>155</v>
      </c>
      <c r="D46" s="2">
        <v>24</v>
      </c>
      <c r="E46" s="2">
        <v>2013022316</v>
      </c>
      <c r="F46" s="6">
        <v>58</v>
      </c>
      <c r="G46" s="7">
        <f t="shared" si="8"/>
        <v>40.599999999999994</v>
      </c>
      <c r="H46" s="6">
        <v>70</v>
      </c>
      <c r="I46" s="7">
        <f t="shared" si="9"/>
        <v>7</v>
      </c>
      <c r="J46" s="13">
        <v>80.4</v>
      </c>
      <c r="K46" s="7">
        <f t="shared" si="10"/>
        <v>16.080000000000002</v>
      </c>
      <c r="L46" s="7">
        <f t="shared" si="11"/>
        <v>63.67999999999999</v>
      </c>
      <c r="M46" s="8" t="s">
        <v>243</v>
      </c>
      <c r="N46" s="18" t="s">
        <v>276</v>
      </c>
      <c r="O46" s="3"/>
    </row>
    <row r="47" spans="1:15" s="4" customFormat="1" ht="11.25">
      <c r="A47" s="2" t="s">
        <v>100</v>
      </c>
      <c r="B47" s="2" t="s">
        <v>57</v>
      </c>
      <c r="C47" s="2" t="s">
        <v>155</v>
      </c>
      <c r="D47" s="2">
        <v>24</v>
      </c>
      <c r="E47" s="2">
        <v>2013022332</v>
      </c>
      <c r="F47" s="6">
        <v>62</v>
      </c>
      <c r="G47" s="7">
        <f t="shared" si="8"/>
        <v>43.4</v>
      </c>
      <c r="H47" s="6">
        <v>60</v>
      </c>
      <c r="I47" s="7">
        <f t="shared" si="9"/>
        <v>6</v>
      </c>
      <c r="J47" s="13">
        <v>70.4</v>
      </c>
      <c r="K47" s="7">
        <f t="shared" si="10"/>
        <v>14.080000000000002</v>
      </c>
      <c r="L47" s="7">
        <f t="shared" si="11"/>
        <v>63.480000000000004</v>
      </c>
      <c r="M47" s="8" t="s">
        <v>244</v>
      </c>
      <c r="N47" s="18" t="s">
        <v>276</v>
      </c>
      <c r="O47" s="3"/>
    </row>
    <row r="48" spans="1:15" s="4" customFormat="1" ht="11.25">
      <c r="A48" s="5" t="s">
        <v>88</v>
      </c>
      <c r="B48" s="2" t="s">
        <v>57</v>
      </c>
      <c r="C48" s="2" t="s">
        <v>155</v>
      </c>
      <c r="D48" s="2">
        <v>24</v>
      </c>
      <c r="E48" s="2">
        <v>2013022318</v>
      </c>
      <c r="F48" s="6">
        <v>57</v>
      </c>
      <c r="G48" s="7">
        <f t="shared" si="8"/>
        <v>39.9</v>
      </c>
      <c r="H48" s="6">
        <v>60</v>
      </c>
      <c r="I48" s="7">
        <f t="shared" si="9"/>
        <v>6</v>
      </c>
      <c r="J48" s="13">
        <v>77.4</v>
      </c>
      <c r="K48" s="7">
        <f t="shared" si="10"/>
        <v>15.480000000000002</v>
      </c>
      <c r="L48" s="7">
        <f t="shared" si="11"/>
        <v>61.38</v>
      </c>
      <c r="M48" s="8" t="s">
        <v>245</v>
      </c>
      <c r="N48" s="18" t="s">
        <v>276</v>
      </c>
      <c r="O48" s="3"/>
    </row>
    <row r="49" spans="1:15" s="4" customFormat="1" ht="11.25">
      <c r="A49" s="2" t="s">
        <v>97</v>
      </c>
      <c r="B49" s="2" t="s">
        <v>55</v>
      </c>
      <c r="C49" s="2" t="s">
        <v>155</v>
      </c>
      <c r="D49" s="2">
        <v>24</v>
      </c>
      <c r="E49" s="2">
        <v>2013022329</v>
      </c>
      <c r="F49" s="6">
        <v>60</v>
      </c>
      <c r="G49" s="7">
        <f t="shared" si="8"/>
        <v>42</v>
      </c>
      <c r="H49" s="6">
        <v>45</v>
      </c>
      <c r="I49" s="7">
        <f t="shared" si="9"/>
        <v>4.5</v>
      </c>
      <c r="J49" s="13">
        <v>74</v>
      </c>
      <c r="K49" s="7">
        <f t="shared" si="10"/>
        <v>14.8</v>
      </c>
      <c r="L49" s="7">
        <f t="shared" si="11"/>
        <v>61.3</v>
      </c>
      <c r="M49" s="8" t="s">
        <v>246</v>
      </c>
      <c r="N49" s="18" t="s">
        <v>276</v>
      </c>
      <c r="O49" s="3"/>
    </row>
    <row r="50" spans="1:15" s="4" customFormat="1" ht="11.25">
      <c r="A50" s="5" t="s">
        <v>103</v>
      </c>
      <c r="B50" s="2" t="s">
        <v>56</v>
      </c>
      <c r="C50" s="2" t="s">
        <v>155</v>
      </c>
      <c r="D50" s="2">
        <v>24</v>
      </c>
      <c r="E50" s="5">
        <v>2013022401</v>
      </c>
      <c r="F50" s="6">
        <v>56</v>
      </c>
      <c r="G50" s="7">
        <f t="shared" si="8"/>
        <v>39.199999999999996</v>
      </c>
      <c r="H50" s="6">
        <v>65</v>
      </c>
      <c r="I50" s="7">
        <f t="shared" si="9"/>
        <v>6.5</v>
      </c>
      <c r="J50" s="13">
        <v>76.6</v>
      </c>
      <c r="K50" s="7">
        <f t="shared" si="10"/>
        <v>15.32</v>
      </c>
      <c r="L50" s="7">
        <f t="shared" si="11"/>
        <v>61.019999999999996</v>
      </c>
      <c r="M50" s="8" t="s">
        <v>247</v>
      </c>
      <c r="N50" s="18" t="s">
        <v>276</v>
      </c>
      <c r="O50" s="3"/>
    </row>
    <row r="51" spans="1:15" s="4" customFormat="1" ht="11.25">
      <c r="A51" s="2" t="s">
        <v>101</v>
      </c>
      <c r="B51" s="2" t="s">
        <v>57</v>
      </c>
      <c r="C51" s="2" t="s">
        <v>155</v>
      </c>
      <c r="D51" s="2">
        <v>24</v>
      </c>
      <c r="E51" s="2">
        <v>2013022333</v>
      </c>
      <c r="F51" s="6">
        <v>61</v>
      </c>
      <c r="G51" s="7">
        <f t="shared" si="8"/>
        <v>42.699999999999996</v>
      </c>
      <c r="H51" s="6">
        <v>40</v>
      </c>
      <c r="I51" s="7">
        <f t="shared" si="9"/>
        <v>4</v>
      </c>
      <c r="J51" s="13">
        <v>69.6</v>
      </c>
      <c r="K51" s="7">
        <f t="shared" si="10"/>
        <v>13.92</v>
      </c>
      <c r="L51" s="7">
        <f t="shared" si="11"/>
        <v>60.62</v>
      </c>
      <c r="M51" s="8" t="s">
        <v>250</v>
      </c>
      <c r="N51" s="18" t="s">
        <v>276</v>
      </c>
      <c r="O51" s="3"/>
    </row>
    <row r="52" spans="1:15" s="4" customFormat="1" ht="11.25">
      <c r="A52" s="2" t="s">
        <v>177</v>
      </c>
      <c r="B52" s="2" t="s">
        <v>138</v>
      </c>
      <c r="C52" s="2" t="s">
        <v>155</v>
      </c>
      <c r="D52" s="2">
        <v>24</v>
      </c>
      <c r="E52" s="5">
        <v>2013022402</v>
      </c>
      <c r="F52" s="6">
        <v>56</v>
      </c>
      <c r="G52" s="7">
        <f t="shared" si="8"/>
        <v>39.199999999999996</v>
      </c>
      <c r="H52" s="6">
        <v>60</v>
      </c>
      <c r="I52" s="7">
        <f t="shared" si="9"/>
        <v>6</v>
      </c>
      <c r="J52" s="13">
        <v>73.6</v>
      </c>
      <c r="K52" s="7">
        <f t="shared" si="10"/>
        <v>14.719999999999999</v>
      </c>
      <c r="L52" s="7">
        <f t="shared" si="11"/>
        <v>59.919999999999995</v>
      </c>
      <c r="M52" s="8" t="s">
        <v>251</v>
      </c>
      <c r="N52" s="18" t="s">
        <v>276</v>
      </c>
      <c r="O52" s="3"/>
    </row>
    <row r="53" spans="1:15" s="4" customFormat="1" ht="11.25">
      <c r="A53" s="2" t="s">
        <v>176</v>
      </c>
      <c r="B53" s="2" t="s">
        <v>138</v>
      </c>
      <c r="C53" s="2" t="s">
        <v>155</v>
      </c>
      <c r="D53" s="2">
        <v>24</v>
      </c>
      <c r="E53" s="2">
        <v>2013022335</v>
      </c>
      <c r="F53" s="6">
        <v>54</v>
      </c>
      <c r="G53" s="7">
        <f t="shared" si="8"/>
        <v>37.8</v>
      </c>
      <c r="H53" s="6">
        <v>65</v>
      </c>
      <c r="I53" s="7">
        <f t="shared" si="9"/>
        <v>6.5</v>
      </c>
      <c r="J53" s="13">
        <v>72.6</v>
      </c>
      <c r="K53" s="7">
        <f t="shared" si="10"/>
        <v>14.52</v>
      </c>
      <c r="L53" s="7">
        <f t="shared" si="11"/>
        <v>58.81999999999999</v>
      </c>
      <c r="M53" s="8" t="s">
        <v>252</v>
      </c>
      <c r="N53" s="18" t="s">
        <v>276</v>
      </c>
      <c r="O53" s="3"/>
    </row>
    <row r="54" spans="1:15" s="4" customFormat="1" ht="11.25">
      <c r="A54" s="5" t="s">
        <v>91</v>
      </c>
      <c r="B54" s="2" t="s">
        <v>57</v>
      </c>
      <c r="C54" s="2" t="s">
        <v>155</v>
      </c>
      <c r="D54" s="2">
        <v>24</v>
      </c>
      <c r="E54" s="2">
        <v>2013022323</v>
      </c>
      <c r="F54" s="6">
        <v>53</v>
      </c>
      <c r="G54" s="7">
        <f t="shared" si="8"/>
        <v>37.099999999999994</v>
      </c>
      <c r="H54" s="6">
        <v>55</v>
      </c>
      <c r="I54" s="7">
        <f t="shared" si="9"/>
        <v>5.5</v>
      </c>
      <c r="J54" s="13">
        <v>78.8</v>
      </c>
      <c r="K54" s="7">
        <f t="shared" si="10"/>
        <v>15.76</v>
      </c>
      <c r="L54" s="7">
        <f t="shared" si="11"/>
        <v>58.35999999999999</v>
      </c>
      <c r="M54" s="8" t="s">
        <v>253</v>
      </c>
      <c r="N54" s="18" t="s">
        <v>276</v>
      </c>
      <c r="O54" s="3"/>
    </row>
    <row r="55" spans="1:15" s="4" customFormat="1" ht="11.25">
      <c r="A55" s="2" t="s">
        <v>92</v>
      </c>
      <c r="B55" s="2" t="s">
        <v>57</v>
      </c>
      <c r="C55" s="2" t="s">
        <v>155</v>
      </c>
      <c r="D55" s="2">
        <v>24</v>
      </c>
      <c r="E55" s="2">
        <v>2013022324</v>
      </c>
      <c r="F55" s="6">
        <v>56</v>
      </c>
      <c r="G55" s="7">
        <f t="shared" si="8"/>
        <v>39.199999999999996</v>
      </c>
      <c r="H55" s="6">
        <v>50</v>
      </c>
      <c r="I55" s="7">
        <f t="shared" si="9"/>
        <v>5</v>
      </c>
      <c r="J55" s="13">
        <v>70</v>
      </c>
      <c r="K55" s="7">
        <f t="shared" si="10"/>
        <v>14</v>
      </c>
      <c r="L55" s="7">
        <f t="shared" si="11"/>
        <v>58.199999999999996</v>
      </c>
      <c r="M55" s="8" t="s">
        <v>254</v>
      </c>
      <c r="N55" s="17" t="s">
        <v>275</v>
      </c>
      <c r="O55" s="3"/>
    </row>
    <row r="56" spans="1:15" s="4" customFormat="1" ht="11.25">
      <c r="A56" s="5" t="s">
        <v>89</v>
      </c>
      <c r="B56" s="2" t="s">
        <v>57</v>
      </c>
      <c r="C56" s="2" t="s">
        <v>155</v>
      </c>
      <c r="D56" s="2">
        <v>24</v>
      </c>
      <c r="E56" s="2">
        <v>2013022319</v>
      </c>
      <c r="F56" s="6">
        <v>54</v>
      </c>
      <c r="G56" s="7">
        <f t="shared" si="8"/>
        <v>37.8</v>
      </c>
      <c r="H56" s="6">
        <v>60</v>
      </c>
      <c r="I56" s="7">
        <f t="shared" si="9"/>
        <v>6</v>
      </c>
      <c r="J56" s="13">
        <v>71.6</v>
      </c>
      <c r="K56" s="7">
        <f t="shared" si="10"/>
        <v>14.32</v>
      </c>
      <c r="L56" s="7">
        <f t="shared" si="11"/>
        <v>58.12</v>
      </c>
      <c r="M56" s="8" t="s">
        <v>255</v>
      </c>
      <c r="N56" s="17" t="s">
        <v>275</v>
      </c>
      <c r="O56" s="3"/>
    </row>
    <row r="57" spans="1:15" s="4" customFormat="1" ht="11.25">
      <c r="A57" s="2" t="s">
        <v>93</v>
      </c>
      <c r="B57" s="2" t="s">
        <v>57</v>
      </c>
      <c r="C57" s="2" t="s">
        <v>155</v>
      </c>
      <c r="D57" s="2">
        <v>24</v>
      </c>
      <c r="E57" s="2">
        <v>2013022325</v>
      </c>
      <c r="F57" s="6">
        <v>51</v>
      </c>
      <c r="G57" s="7">
        <f t="shared" si="8"/>
        <v>35.699999999999996</v>
      </c>
      <c r="H57" s="6">
        <v>65</v>
      </c>
      <c r="I57" s="7">
        <f t="shared" si="9"/>
        <v>6.5</v>
      </c>
      <c r="J57" s="13">
        <v>74.4</v>
      </c>
      <c r="K57" s="7">
        <f t="shared" si="10"/>
        <v>14.880000000000003</v>
      </c>
      <c r="L57" s="7">
        <f t="shared" si="11"/>
        <v>57.08</v>
      </c>
      <c r="M57" s="8" t="s">
        <v>256</v>
      </c>
      <c r="N57" s="17" t="s">
        <v>275</v>
      </c>
      <c r="O57" s="3"/>
    </row>
    <row r="58" spans="1:15" s="4" customFormat="1" ht="11.25">
      <c r="A58" s="2" t="s">
        <v>95</v>
      </c>
      <c r="B58" s="2" t="s">
        <v>55</v>
      </c>
      <c r="C58" s="2" t="s">
        <v>155</v>
      </c>
      <c r="D58" s="2">
        <v>24</v>
      </c>
      <c r="E58" s="2">
        <v>2013022327</v>
      </c>
      <c r="F58" s="6">
        <v>53</v>
      </c>
      <c r="G58" s="7">
        <f t="shared" si="8"/>
        <v>37.099999999999994</v>
      </c>
      <c r="H58" s="6">
        <v>60</v>
      </c>
      <c r="I58" s="7">
        <f t="shared" si="9"/>
        <v>6</v>
      </c>
      <c r="J58" s="13">
        <v>69.8</v>
      </c>
      <c r="K58" s="7">
        <f t="shared" si="10"/>
        <v>13.96</v>
      </c>
      <c r="L58" s="7">
        <f t="shared" si="11"/>
        <v>57.059999999999995</v>
      </c>
      <c r="M58" s="8" t="s">
        <v>257</v>
      </c>
      <c r="N58" s="17" t="s">
        <v>275</v>
      </c>
      <c r="O58" s="3"/>
    </row>
    <row r="59" spans="1:15" s="4" customFormat="1" ht="11.25">
      <c r="A59" s="2" t="s">
        <v>90</v>
      </c>
      <c r="B59" s="2" t="s">
        <v>55</v>
      </c>
      <c r="C59" s="2" t="s">
        <v>155</v>
      </c>
      <c r="D59" s="2">
        <v>24</v>
      </c>
      <c r="E59" s="2">
        <v>2013022321</v>
      </c>
      <c r="F59" s="6">
        <v>54</v>
      </c>
      <c r="G59" s="7">
        <f t="shared" si="8"/>
        <v>37.8</v>
      </c>
      <c r="H59" s="6">
        <v>45</v>
      </c>
      <c r="I59" s="7">
        <f t="shared" si="9"/>
        <v>4.5</v>
      </c>
      <c r="J59" s="13">
        <v>71</v>
      </c>
      <c r="K59" s="7">
        <f t="shared" si="10"/>
        <v>14.200000000000001</v>
      </c>
      <c r="L59" s="7">
        <f t="shared" si="11"/>
        <v>56.5</v>
      </c>
      <c r="M59" s="8" t="s">
        <v>258</v>
      </c>
      <c r="N59" s="17" t="s">
        <v>275</v>
      </c>
      <c r="O59" s="3"/>
    </row>
    <row r="60" spans="1:15" s="4" customFormat="1" ht="11.25">
      <c r="A60" s="2" t="s">
        <v>99</v>
      </c>
      <c r="B60" s="2" t="s">
        <v>57</v>
      </c>
      <c r="C60" s="2" t="s">
        <v>155</v>
      </c>
      <c r="D60" s="2">
        <v>24</v>
      </c>
      <c r="E60" s="2">
        <v>2013022331</v>
      </c>
      <c r="F60" s="6">
        <v>62</v>
      </c>
      <c r="G60" s="7">
        <f t="shared" si="8"/>
        <v>43.4</v>
      </c>
      <c r="H60" s="6">
        <v>60</v>
      </c>
      <c r="I60" s="7">
        <f t="shared" si="9"/>
        <v>6</v>
      </c>
      <c r="J60" s="26" t="s">
        <v>273</v>
      </c>
      <c r="K60" s="27"/>
      <c r="L60" s="7">
        <v>49.4</v>
      </c>
      <c r="M60" s="8" t="s">
        <v>259</v>
      </c>
      <c r="N60" s="17" t="s">
        <v>275</v>
      </c>
      <c r="O60" s="3"/>
    </row>
    <row r="61" spans="1:15" s="4" customFormat="1" ht="11.25">
      <c r="A61" s="5" t="s">
        <v>102</v>
      </c>
      <c r="B61" s="2" t="s">
        <v>56</v>
      </c>
      <c r="C61" s="2" t="s">
        <v>155</v>
      </c>
      <c r="D61" s="2">
        <v>24</v>
      </c>
      <c r="E61" s="2">
        <v>2013022334</v>
      </c>
      <c r="F61" s="6">
        <v>52</v>
      </c>
      <c r="G61" s="7">
        <f t="shared" si="8"/>
        <v>36.4</v>
      </c>
      <c r="H61" s="6">
        <v>60</v>
      </c>
      <c r="I61" s="7">
        <f t="shared" si="9"/>
        <v>6</v>
      </c>
      <c r="J61" s="26" t="s">
        <v>273</v>
      </c>
      <c r="K61" s="27"/>
      <c r="L61" s="7">
        <v>42.4</v>
      </c>
      <c r="M61" s="8" t="s">
        <v>260</v>
      </c>
      <c r="N61" s="17" t="s">
        <v>275</v>
      </c>
      <c r="O61" s="3"/>
    </row>
    <row r="62" spans="1:15" s="4" customFormat="1" ht="11.25">
      <c r="A62" s="2" t="s">
        <v>179</v>
      </c>
      <c r="B62" s="2" t="s">
        <v>138</v>
      </c>
      <c r="C62" s="2" t="s">
        <v>178</v>
      </c>
      <c r="D62" s="2">
        <v>25</v>
      </c>
      <c r="E62" s="5">
        <v>2013022404</v>
      </c>
      <c r="F62" s="6">
        <v>57</v>
      </c>
      <c r="G62" s="7">
        <f t="shared" si="8"/>
        <v>39.9</v>
      </c>
      <c r="H62" s="6">
        <v>60</v>
      </c>
      <c r="I62" s="7">
        <f t="shared" si="9"/>
        <v>6</v>
      </c>
      <c r="J62" s="13">
        <v>74.4</v>
      </c>
      <c r="K62" s="7">
        <f aca="true" t="shared" si="12" ref="K62:K70">J62*0.2</f>
        <v>14.880000000000003</v>
      </c>
      <c r="L62" s="7">
        <f aca="true" t="shared" si="13" ref="L62:L70">G62+I62+K62</f>
        <v>60.78</v>
      </c>
      <c r="M62" s="8" t="s">
        <v>262</v>
      </c>
      <c r="N62" s="18" t="s">
        <v>274</v>
      </c>
      <c r="O62" s="3"/>
    </row>
    <row r="63" spans="1:15" s="4" customFormat="1" ht="11.25">
      <c r="A63" s="2" t="s">
        <v>104</v>
      </c>
      <c r="B63" s="2" t="s">
        <v>55</v>
      </c>
      <c r="C63" s="2" t="s">
        <v>178</v>
      </c>
      <c r="D63" s="2">
        <v>25</v>
      </c>
      <c r="E63" s="5">
        <v>2013022403</v>
      </c>
      <c r="F63" s="6">
        <v>52</v>
      </c>
      <c r="G63" s="7">
        <f t="shared" si="8"/>
        <v>36.4</v>
      </c>
      <c r="H63" s="6">
        <v>50</v>
      </c>
      <c r="I63" s="7">
        <f t="shared" si="9"/>
        <v>5</v>
      </c>
      <c r="J63" s="13">
        <v>71.2</v>
      </c>
      <c r="K63" s="7">
        <f t="shared" si="12"/>
        <v>14.240000000000002</v>
      </c>
      <c r="L63" s="7">
        <f t="shared" si="13"/>
        <v>55.64</v>
      </c>
      <c r="M63" s="8" t="s">
        <v>240</v>
      </c>
      <c r="N63" s="17" t="s">
        <v>275</v>
      </c>
      <c r="O63" s="3"/>
    </row>
    <row r="64" spans="1:15" s="4" customFormat="1" ht="11.25">
      <c r="A64" s="5" t="s">
        <v>106</v>
      </c>
      <c r="B64" s="2" t="s">
        <v>56</v>
      </c>
      <c r="C64" s="2" t="s">
        <v>169</v>
      </c>
      <c r="D64" s="2">
        <v>26</v>
      </c>
      <c r="E64" s="5">
        <v>2013022409</v>
      </c>
      <c r="F64" s="6">
        <v>70</v>
      </c>
      <c r="G64" s="7">
        <f t="shared" si="8"/>
        <v>49</v>
      </c>
      <c r="H64" s="6">
        <v>70</v>
      </c>
      <c r="I64" s="7">
        <f t="shared" si="9"/>
        <v>7</v>
      </c>
      <c r="J64" s="13">
        <v>74.4</v>
      </c>
      <c r="K64" s="7">
        <f t="shared" si="12"/>
        <v>14.880000000000003</v>
      </c>
      <c r="L64" s="7">
        <f t="shared" si="13"/>
        <v>70.88</v>
      </c>
      <c r="M64" s="8" t="s">
        <v>239</v>
      </c>
      <c r="N64" s="18" t="s">
        <v>274</v>
      </c>
      <c r="O64" s="3"/>
    </row>
    <row r="65" spans="1:15" s="4" customFormat="1" ht="11.25">
      <c r="A65" s="2" t="s">
        <v>107</v>
      </c>
      <c r="B65" s="2" t="s">
        <v>57</v>
      </c>
      <c r="C65" s="2" t="s">
        <v>169</v>
      </c>
      <c r="D65" s="2">
        <v>26</v>
      </c>
      <c r="E65" s="5">
        <v>2013022416</v>
      </c>
      <c r="F65" s="6">
        <v>68</v>
      </c>
      <c r="G65" s="7">
        <f t="shared" si="8"/>
        <v>47.599999999999994</v>
      </c>
      <c r="H65" s="6">
        <v>55</v>
      </c>
      <c r="I65" s="7">
        <f t="shared" si="9"/>
        <v>5.5</v>
      </c>
      <c r="J65" s="13">
        <v>71.2</v>
      </c>
      <c r="K65" s="7">
        <f t="shared" si="12"/>
        <v>14.240000000000002</v>
      </c>
      <c r="L65" s="7">
        <f t="shared" si="13"/>
        <v>67.34</v>
      </c>
      <c r="M65" s="8" t="s">
        <v>240</v>
      </c>
      <c r="N65" s="18" t="s">
        <v>274</v>
      </c>
      <c r="O65" s="3"/>
    </row>
    <row r="66" spans="1:15" s="4" customFormat="1" ht="11.25">
      <c r="A66" s="2" t="s">
        <v>105</v>
      </c>
      <c r="B66" s="2" t="s">
        <v>57</v>
      </c>
      <c r="C66" s="2" t="s">
        <v>169</v>
      </c>
      <c r="D66" s="2">
        <v>26</v>
      </c>
      <c r="E66" s="5">
        <v>2013022408</v>
      </c>
      <c r="F66" s="6">
        <v>64</v>
      </c>
      <c r="G66" s="7">
        <f t="shared" si="8"/>
        <v>44.8</v>
      </c>
      <c r="H66" s="6">
        <v>55</v>
      </c>
      <c r="I66" s="7">
        <f t="shared" si="9"/>
        <v>5.5</v>
      </c>
      <c r="J66" s="13">
        <v>73.2</v>
      </c>
      <c r="K66" s="7">
        <f t="shared" si="12"/>
        <v>14.64</v>
      </c>
      <c r="L66" s="7">
        <f t="shared" si="13"/>
        <v>64.94</v>
      </c>
      <c r="M66" s="8" t="s">
        <v>241</v>
      </c>
      <c r="N66" s="18" t="s">
        <v>274</v>
      </c>
      <c r="O66" s="3"/>
    </row>
    <row r="67" spans="1:15" s="4" customFormat="1" ht="11.25">
      <c r="A67" s="5" t="s">
        <v>109</v>
      </c>
      <c r="B67" s="5" t="s">
        <v>57</v>
      </c>
      <c r="C67" s="2" t="s">
        <v>169</v>
      </c>
      <c r="D67" s="2">
        <v>26</v>
      </c>
      <c r="E67" s="5">
        <v>2013022425</v>
      </c>
      <c r="F67" s="6">
        <v>66</v>
      </c>
      <c r="G67" s="7">
        <f t="shared" si="8"/>
        <v>46.199999999999996</v>
      </c>
      <c r="H67" s="6">
        <v>45</v>
      </c>
      <c r="I67" s="7">
        <f t="shared" si="9"/>
        <v>4.5</v>
      </c>
      <c r="J67" s="13">
        <v>62.8</v>
      </c>
      <c r="K67" s="7">
        <f t="shared" si="12"/>
        <v>12.56</v>
      </c>
      <c r="L67" s="7">
        <f t="shared" si="13"/>
        <v>63.26</v>
      </c>
      <c r="M67" s="8" t="s">
        <v>242</v>
      </c>
      <c r="N67" s="18" t="s">
        <v>274</v>
      </c>
      <c r="O67" s="3"/>
    </row>
    <row r="68" spans="1:15" s="4" customFormat="1" ht="11.25">
      <c r="A68" s="2" t="s">
        <v>180</v>
      </c>
      <c r="B68" s="2" t="s">
        <v>148</v>
      </c>
      <c r="C68" s="2" t="s">
        <v>169</v>
      </c>
      <c r="D68" s="2">
        <v>26</v>
      </c>
      <c r="E68" s="5">
        <v>2013022411</v>
      </c>
      <c r="F68" s="6">
        <v>60</v>
      </c>
      <c r="G68" s="7">
        <f>F68*0.7</f>
        <v>42</v>
      </c>
      <c r="H68" s="6">
        <v>50</v>
      </c>
      <c r="I68" s="7">
        <f>H68*0.1</f>
        <v>5</v>
      </c>
      <c r="J68" s="13">
        <v>72.8</v>
      </c>
      <c r="K68" s="7">
        <f t="shared" si="12"/>
        <v>14.56</v>
      </c>
      <c r="L68" s="7">
        <f t="shared" si="13"/>
        <v>61.56</v>
      </c>
      <c r="M68" s="8" t="s">
        <v>243</v>
      </c>
      <c r="N68" s="17" t="s">
        <v>275</v>
      </c>
      <c r="O68" s="3"/>
    </row>
    <row r="69" spans="1:15" s="4" customFormat="1" ht="11.25">
      <c r="A69" s="2" t="s">
        <v>182</v>
      </c>
      <c r="B69" s="2" t="s">
        <v>148</v>
      </c>
      <c r="C69" s="2" t="s">
        <v>169</v>
      </c>
      <c r="D69" s="2">
        <v>26</v>
      </c>
      <c r="E69" s="5">
        <v>2013022423</v>
      </c>
      <c r="F69" s="6">
        <v>59</v>
      </c>
      <c r="G69" s="7">
        <f>F69*0.7</f>
        <v>41.3</v>
      </c>
      <c r="H69" s="6">
        <v>50</v>
      </c>
      <c r="I69" s="7">
        <f>H69*0.1</f>
        <v>5</v>
      </c>
      <c r="J69" s="13">
        <v>74.6</v>
      </c>
      <c r="K69" s="7">
        <f t="shared" si="12"/>
        <v>14.92</v>
      </c>
      <c r="L69" s="7">
        <f t="shared" si="13"/>
        <v>61.22</v>
      </c>
      <c r="M69" s="8" t="s">
        <v>244</v>
      </c>
      <c r="N69" s="17" t="s">
        <v>275</v>
      </c>
      <c r="O69" s="3"/>
    </row>
    <row r="70" spans="1:15" s="4" customFormat="1" ht="11.25">
      <c r="A70" s="2" t="s">
        <v>181</v>
      </c>
      <c r="B70" s="2" t="s">
        <v>138</v>
      </c>
      <c r="C70" s="2" t="s">
        <v>169</v>
      </c>
      <c r="D70" s="2">
        <v>26</v>
      </c>
      <c r="E70" s="5">
        <v>2013022419</v>
      </c>
      <c r="F70" s="6">
        <v>61</v>
      </c>
      <c r="G70" s="7">
        <f>F70*0.7</f>
        <v>42.699999999999996</v>
      </c>
      <c r="H70" s="6">
        <v>55</v>
      </c>
      <c r="I70" s="7">
        <f>H70*0.1</f>
        <v>5.5</v>
      </c>
      <c r="J70" s="13">
        <v>64.8</v>
      </c>
      <c r="K70" s="7">
        <f t="shared" si="12"/>
        <v>12.96</v>
      </c>
      <c r="L70" s="7">
        <f t="shared" si="13"/>
        <v>61.16</v>
      </c>
      <c r="M70" s="8" t="s">
        <v>245</v>
      </c>
      <c r="N70" s="17" t="s">
        <v>275</v>
      </c>
      <c r="O70" s="3"/>
    </row>
    <row r="71" spans="1:15" s="4" customFormat="1" ht="11.25">
      <c r="A71" s="2" t="s">
        <v>108</v>
      </c>
      <c r="B71" s="2" t="s">
        <v>55</v>
      </c>
      <c r="C71" s="2" t="s">
        <v>169</v>
      </c>
      <c r="D71" s="2">
        <v>26</v>
      </c>
      <c r="E71" s="5">
        <v>2013022418</v>
      </c>
      <c r="F71" s="6">
        <v>61</v>
      </c>
      <c r="G71" s="7">
        <f>F71*0.7</f>
        <v>42.699999999999996</v>
      </c>
      <c r="H71" s="6">
        <v>50</v>
      </c>
      <c r="I71" s="7">
        <f>H71*0.1</f>
        <v>5</v>
      </c>
      <c r="J71" s="26" t="s">
        <v>273</v>
      </c>
      <c r="K71" s="27"/>
      <c r="L71" s="7">
        <v>47.7</v>
      </c>
      <c r="M71" s="8" t="s">
        <v>246</v>
      </c>
      <c r="N71" s="17" t="s">
        <v>275</v>
      </c>
      <c r="O71" s="3"/>
    </row>
    <row r="72" spans="1:15" s="4" customFormat="1" ht="11.25">
      <c r="A72" s="2" t="s">
        <v>147</v>
      </c>
      <c r="B72" s="2" t="s">
        <v>148</v>
      </c>
      <c r="C72" s="5" t="s">
        <v>146</v>
      </c>
      <c r="D72" s="5">
        <v>27</v>
      </c>
      <c r="E72" s="5">
        <v>2013142133</v>
      </c>
      <c r="F72" s="6">
        <v>56</v>
      </c>
      <c r="G72" s="7">
        <f aca="true" t="shared" si="14" ref="G72:G99">F72*0.7</f>
        <v>39.199999999999996</v>
      </c>
      <c r="H72" s="6">
        <v>70</v>
      </c>
      <c r="I72" s="7">
        <f aca="true" t="shared" si="15" ref="I72:I99">H72*0.1</f>
        <v>7</v>
      </c>
      <c r="J72" s="13">
        <v>80.2</v>
      </c>
      <c r="K72" s="7">
        <f aca="true" t="shared" si="16" ref="K72:K132">J72*0.2</f>
        <v>16.040000000000003</v>
      </c>
      <c r="L72" s="7">
        <f aca="true" t="shared" si="17" ref="L72:L132">G72+I72+K72</f>
        <v>62.239999999999995</v>
      </c>
      <c r="M72" s="8" t="s">
        <v>239</v>
      </c>
      <c r="N72" s="18" t="s">
        <v>279</v>
      </c>
      <c r="O72" s="3"/>
    </row>
    <row r="73" spans="1:15" s="4" customFormat="1" ht="11.25">
      <c r="A73" s="5" t="s">
        <v>63</v>
      </c>
      <c r="B73" s="5" t="s">
        <v>57</v>
      </c>
      <c r="C73" s="5" t="s">
        <v>146</v>
      </c>
      <c r="D73" s="5">
        <v>27</v>
      </c>
      <c r="E73" s="5">
        <v>2013142131</v>
      </c>
      <c r="F73" s="6">
        <v>47</v>
      </c>
      <c r="G73" s="7">
        <f t="shared" si="14"/>
        <v>32.9</v>
      </c>
      <c r="H73" s="6">
        <v>55</v>
      </c>
      <c r="I73" s="7">
        <f t="shared" si="15"/>
        <v>5.5</v>
      </c>
      <c r="J73" s="13">
        <v>74.8</v>
      </c>
      <c r="K73" s="7">
        <f t="shared" si="16"/>
        <v>14.96</v>
      </c>
      <c r="L73" s="7">
        <f t="shared" si="17"/>
        <v>53.36</v>
      </c>
      <c r="M73" s="8" t="s">
        <v>240</v>
      </c>
      <c r="N73" s="17" t="s">
        <v>280</v>
      </c>
      <c r="O73" s="3"/>
    </row>
    <row r="74" spans="1:15" s="4" customFormat="1" ht="11.25">
      <c r="A74" s="2" t="s">
        <v>231</v>
      </c>
      <c r="B74" s="2" t="s">
        <v>138</v>
      </c>
      <c r="C74" s="5" t="s">
        <v>229</v>
      </c>
      <c r="D74" s="5">
        <v>29</v>
      </c>
      <c r="E74" s="5">
        <v>2013073203</v>
      </c>
      <c r="F74" s="6">
        <v>74.5</v>
      </c>
      <c r="G74" s="7">
        <f t="shared" si="14"/>
        <v>52.15</v>
      </c>
      <c r="H74" s="6">
        <v>55</v>
      </c>
      <c r="I74" s="7">
        <f t="shared" si="15"/>
        <v>5.5</v>
      </c>
      <c r="J74" s="13">
        <v>73.4</v>
      </c>
      <c r="K74" s="7">
        <f t="shared" si="16"/>
        <v>14.680000000000001</v>
      </c>
      <c r="L74" s="7">
        <f t="shared" si="17"/>
        <v>72.33</v>
      </c>
      <c r="M74" s="8" t="s">
        <v>248</v>
      </c>
      <c r="N74" s="18" t="s">
        <v>274</v>
      </c>
      <c r="O74" s="3"/>
    </row>
    <row r="75" spans="1:15" s="4" customFormat="1" ht="11.25">
      <c r="A75" s="5" t="s">
        <v>38</v>
      </c>
      <c r="B75" s="5" t="s">
        <v>57</v>
      </c>
      <c r="C75" s="5" t="s">
        <v>229</v>
      </c>
      <c r="D75" s="5">
        <v>29</v>
      </c>
      <c r="E75" s="5">
        <v>2013073201</v>
      </c>
      <c r="F75" s="6">
        <v>64.5</v>
      </c>
      <c r="G75" s="7">
        <f t="shared" si="14"/>
        <v>45.15</v>
      </c>
      <c r="H75" s="6">
        <v>70</v>
      </c>
      <c r="I75" s="7">
        <f t="shared" si="15"/>
        <v>7</v>
      </c>
      <c r="J75" s="13">
        <v>70</v>
      </c>
      <c r="K75" s="7">
        <f t="shared" si="16"/>
        <v>14</v>
      </c>
      <c r="L75" s="7">
        <f t="shared" si="17"/>
        <v>66.15</v>
      </c>
      <c r="M75" s="8" t="s">
        <v>240</v>
      </c>
      <c r="N75" s="18" t="s">
        <v>274</v>
      </c>
      <c r="O75" s="3"/>
    </row>
    <row r="76" spans="1:15" s="4" customFormat="1" ht="11.25">
      <c r="A76" s="2" t="s">
        <v>230</v>
      </c>
      <c r="B76" s="2" t="s">
        <v>148</v>
      </c>
      <c r="C76" s="5" t="s">
        <v>229</v>
      </c>
      <c r="D76" s="5">
        <v>29</v>
      </c>
      <c r="E76" s="5">
        <v>2013073202</v>
      </c>
      <c r="F76" s="6">
        <v>61</v>
      </c>
      <c r="G76" s="7">
        <f t="shared" si="14"/>
        <v>42.699999999999996</v>
      </c>
      <c r="H76" s="6">
        <v>55</v>
      </c>
      <c r="I76" s="7">
        <f t="shared" si="15"/>
        <v>5.5</v>
      </c>
      <c r="J76" s="13">
        <v>75.4</v>
      </c>
      <c r="K76" s="7">
        <f t="shared" si="16"/>
        <v>15.080000000000002</v>
      </c>
      <c r="L76" s="7">
        <f t="shared" si="17"/>
        <v>63.28</v>
      </c>
      <c r="M76" s="8" t="s">
        <v>241</v>
      </c>
      <c r="N76" s="18" t="s">
        <v>274</v>
      </c>
      <c r="O76" s="3"/>
    </row>
    <row r="77" spans="1:15" s="4" customFormat="1" ht="11.25">
      <c r="A77" s="2" t="s">
        <v>40</v>
      </c>
      <c r="B77" s="2" t="s">
        <v>55</v>
      </c>
      <c r="C77" s="5" t="s">
        <v>232</v>
      </c>
      <c r="D77" s="5">
        <v>31</v>
      </c>
      <c r="E77" s="5">
        <v>2013073210</v>
      </c>
      <c r="F77" s="6">
        <v>71.5</v>
      </c>
      <c r="G77" s="7">
        <f t="shared" si="14"/>
        <v>50.05</v>
      </c>
      <c r="H77" s="6">
        <v>70</v>
      </c>
      <c r="I77" s="7">
        <f t="shared" si="15"/>
        <v>7</v>
      </c>
      <c r="J77" s="13">
        <v>69.4</v>
      </c>
      <c r="K77" s="7">
        <f t="shared" si="16"/>
        <v>13.880000000000003</v>
      </c>
      <c r="L77" s="7">
        <f t="shared" si="17"/>
        <v>70.93</v>
      </c>
      <c r="M77" s="8" t="s">
        <v>249</v>
      </c>
      <c r="N77" s="18" t="s">
        <v>274</v>
      </c>
      <c r="O77" s="3"/>
    </row>
    <row r="78" spans="1:15" s="4" customFormat="1" ht="11.25">
      <c r="A78" s="2" t="s">
        <v>233</v>
      </c>
      <c r="B78" s="2" t="s">
        <v>138</v>
      </c>
      <c r="C78" s="5" t="s">
        <v>232</v>
      </c>
      <c r="D78" s="5">
        <v>31</v>
      </c>
      <c r="E78" s="5">
        <v>2013073208</v>
      </c>
      <c r="F78" s="6">
        <v>73</v>
      </c>
      <c r="G78" s="7">
        <f t="shared" si="14"/>
        <v>51.099999999999994</v>
      </c>
      <c r="H78" s="6">
        <v>45</v>
      </c>
      <c r="I78" s="7">
        <f t="shared" si="15"/>
        <v>4.5</v>
      </c>
      <c r="J78" s="13">
        <v>74.8</v>
      </c>
      <c r="K78" s="7">
        <f t="shared" si="16"/>
        <v>14.96</v>
      </c>
      <c r="L78" s="7">
        <f t="shared" si="17"/>
        <v>70.56</v>
      </c>
      <c r="M78" s="8" t="s">
        <v>240</v>
      </c>
      <c r="N78" s="18" t="s">
        <v>274</v>
      </c>
      <c r="O78" s="3"/>
    </row>
    <row r="79" spans="1:15" s="4" customFormat="1" ht="11.25">
      <c r="A79" s="2" t="s">
        <v>41</v>
      </c>
      <c r="B79" s="2" t="s">
        <v>55</v>
      </c>
      <c r="C79" s="5" t="s">
        <v>232</v>
      </c>
      <c r="D79" s="5">
        <v>31</v>
      </c>
      <c r="E79" s="5">
        <v>2013073212</v>
      </c>
      <c r="F79" s="6">
        <v>69</v>
      </c>
      <c r="G79" s="7">
        <f t="shared" si="14"/>
        <v>48.3</v>
      </c>
      <c r="H79" s="6">
        <v>60</v>
      </c>
      <c r="I79" s="7">
        <f t="shared" si="15"/>
        <v>6</v>
      </c>
      <c r="J79" s="13">
        <v>78</v>
      </c>
      <c r="K79" s="7">
        <f t="shared" si="16"/>
        <v>15.600000000000001</v>
      </c>
      <c r="L79" s="7">
        <f t="shared" si="17"/>
        <v>69.9</v>
      </c>
      <c r="M79" s="8" t="s">
        <v>241</v>
      </c>
      <c r="N79" s="17" t="s">
        <v>275</v>
      </c>
      <c r="O79" s="3"/>
    </row>
    <row r="80" spans="1:15" s="4" customFormat="1" ht="11.25">
      <c r="A80" s="5" t="s">
        <v>39</v>
      </c>
      <c r="B80" s="2" t="s">
        <v>56</v>
      </c>
      <c r="C80" s="5" t="s">
        <v>232</v>
      </c>
      <c r="D80" s="5">
        <v>31</v>
      </c>
      <c r="E80" s="5">
        <v>2013073206</v>
      </c>
      <c r="F80" s="6">
        <v>69.5</v>
      </c>
      <c r="G80" s="7">
        <f t="shared" si="14"/>
        <v>48.65</v>
      </c>
      <c r="H80" s="6">
        <v>50</v>
      </c>
      <c r="I80" s="7">
        <f t="shared" si="15"/>
        <v>5</v>
      </c>
      <c r="J80" s="13">
        <v>73.4</v>
      </c>
      <c r="K80" s="7">
        <f t="shared" si="16"/>
        <v>14.680000000000001</v>
      </c>
      <c r="L80" s="7">
        <f t="shared" si="17"/>
        <v>68.33</v>
      </c>
      <c r="M80" s="8" t="s">
        <v>242</v>
      </c>
      <c r="N80" s="17" t="s">
        <v>275</v>
      </c>
      <c r="O80" s="3"/>
    </row>
    <row r="81" spans="1:15" s="4" customFormat="1" ht="11.25">
      <c r="A81" s="2" t="s">
        <v>43</v>
      </c>
      <c r="B81" s="2" t="s">
        <v>57</v>
      </c>
      <c r="C81" s="2" t="s">
        <v>263</v>
      </c>
      <c r="D81" s="2">
        <v>33</v>
      </c>
      <c r="E81" s="5">
        <v>2013073214</v>
      </c>
      <c r="F81" s="6">
        <v>66</v>
      </c>
      <c r="G81" s="7">
        <f t="shared" si="14"/>
        <v>46.199999999999996</v>
      </c>
      <c r="H81" s="6">
        <v>60</v>
      </c>
      <c r="I81" s="7">
        <f t="shared" si="15"/>
        <v>6</v>
      </c>
      <c r="J81" s="13">
        <v>77</v>
      </c>
      <c r="K81" s="7">
        <f t="shared" si="16"/>
        <v>15.4</v>
      </c>
      <c r="L81" s="7">
        <f t="shared" si="17"/>
        <v>67.6</v>
      </c>
      <c r="M81" s="8" t="s">
        <v>248</v>
      </c>
      <c r="N81" s="18" t="s">
        <v>274</v>
      </c>
      <c r="O81" s="3"/>
    </row>
    <row r="82" spans="1:15" s="4" customFormat="1" ht="11.25">
      <c r="A82" s="2" t="s">
        <v>42</v>
      </c>
      <c r="B82" s="2" t="s">
        <v>57</v>
      </c>
      <c r="C82" s="2" t="s">
        <v>234</v>
      </c>
      <c r="D82" s="2">
        <v>33</v>
      </c>
      <c r="E82" s="5">
        <v>2013073213</v>
      </c>
      <c r="F82" s="6">
        <v>58.5</v>
      </c>
      <c r="G82" s="7">
        <f t="shared" si="14"/>
        <v>40.949999999999996</v>
      </c>
      <c r="H82" s="6">
        <v>60</v>
      </c>
      <c r="I82" s="7">
        <f t="shared" si="15"/>
        <v>6</v>
      </c>
      <c r="J82" s="13">
        <v>72</v>
      </c>
      <c r="K82" s="7">
        <f t="shared" si="16"/>
        <v>14.4</v>
      </c>
      <c r="L82" s="7">
        <f t="shared" si="17"/>
        <v>61.349999999999994</v>
      </c>
      <c r="M82" s="8" t="s">
        <v>240</v>
      </c>
      <c r="N82" s="17" t="s">
        <v>275</v>
      </c>
      <c r="O82" s="3"/>
    </row>
    <row r="83" spans="1:15" s="4" customFormat="1" ht="11.25">
      <c r="A83" s="2" t="s">
        <v>221</v>
      </c>
      <c r="B83" s="2" t="s">
        <v>148</v>
      </c>
      <c r="C83" s="2" t="s">
        <v>222</v>
      </c>
      <c r="D83" s="2">
        <v>35</v>
      </c>
      <c r="E83" s="2">
        <v>2013133121</v>
      </c>
      <c r="F83" s="6">
        <v>67.5</v>
      </c>
      <c r="G83" s="7">
        <f t="shared" si="14"/>
        <v>47.25</v>
      </c>
      <c r="H83" s="6">
        <v>55</v>
      </c>
      <c r="I83" s="7">
        <f t="shared" si="15"/>
        <v>5.5</v>
      </c>
      <c r="J83" s="13">
        <v>77.4</v>
      </c>
      <c r="K83" s="7">
        <f t="shared" si="16"/>
        <v>15.480000000000002</v>
      </c>
      <c r="L83" s="7">
        <f t="shared" si="17"/>
        <v>68.23</v>
      </c>
      <c r="M83" s="8" t="s">
        <v>239</v>
      </c>
      <c r="N83" s="18" t="s">
        <v>274</v>
      </c>
      <c r="O83" s="3"/>
    </row>
    <row r="84" spans="1:15" s="4" customFormat="1" ht="22.5">
      <c r="A84" s="2" t="s">
        <v>34</v>
      </c>
      <c r="B84" s="2" t="s">
        <v>57</v>
      </c>
      <c r="C84" s="2" t="s">
        <v>224</v>
      </c>
      <c r="D84" s="2">
        <v>36</v>
      </c>
      <c r="E84" s="2">
        <v>2013133123</v>
      </c>
      <c r="F84" s="6">
        <v>67.5</v>
      </c>
      <c r="G84" s="7">
        <f t="shared" si="14"/>
        <v>47.25</v>
      </c>
      <c r="H84" s="6">
        <v>60</v>
      </c>
      <c r="I84" s="7">
        <f t="shared" si="15"/>
        <v>6</v>
      </c>
      <c r="J84" s="13">
        <v>75.4</v>
      </c>
      <c r="K84" s="7">
        <f t="shared" si="16"/>
        <v>15.080000000000002</v>
      </c>
      <c r="L84" s="7">
        <f t="shared" si="17"/>
        <v>68.33</v>
      </c>
      <c r="M84" s="8" t="s">
        <v>248</v>
      </c>
      <c r="N84" s="18" t="s">
        <v>277</v>
      </c>
      <c r="O84" s="3"/>
    </row>
    <row r="85" spans="1:15" s="4" customFormat="1" ht="22.5">
      <c r="A85" s="2" t="s">
        <v>223</v>
      </c>
      <c r="B85" s="2" t="s">
        <v>148</v>
      </c>
      <c r="C85" s="2" t="s">
        <v>224</v>
      </c>
      <c r="D85" s="2">
        <v>36</v>
      </c>
      <c r="E85" s="2">
        <v>2013133122</v>
      </c>
      <c r="F85" s="6">
        <v>66</v>
      </c>
      <c r="G85" s="7">
        <f t="shared" si="14"/>
        <v>46.199999999999996</v>
      </c>
      <c r="H85" s="6">
        <v>50</v>
      </c>
      <c r="I85" s="7">
        <f t="shared" si="15"/>
        <v>5</v>
      </c>
      <c r="J85" s="13">
        <v>81.4</v>
      </c>
      <c r="K85" s="7">
        <f t="shared" si="16"/>
        <v>16.28</v>
      </c>
      <c r="L85" s="7">
        <f t="shared" si="17"/>
        <v>67.47999999999999</v>
      </c>
      <c r="M85" s="8" t="s">
        <v>240</v>
      </c>
      <c r="N85" s="17" t="s">
        <v>275</v>
      </c>
      <c r="O85" s="3"/>
    </row>
    <row r="86" spans="1:15" s="4" customFormat="1" ht="11.25">
      <c r="A86" s="2" t="s">
        <v>35</v>
      </c>
      <c r="B86" s="2" t="s">
        <v>55</v>
      </c>
      <c r="C86" s="2" t="s">
        <v>225</v>
      </c>
      <c r="D86" s="2">
        <v>37</v>
      </c>
      <c r="E86" s="2">
        <v>2013123124</v>
      </c>
      <c r="F86" s="6">
        <v>68</v>
      </c>
      <c r="G86" s="7">
        <f t="shared" si="14"/>
        <v>47.599999999999994</v>
      </c>
      <c r="H86" s="6">
        <v>50</v>
      </c>
      <c r="I86" s="7">
        <f t="shared" si="15"/>
        <v>5</v>
      </c>
      <c r="J86" s="13">
        <v>74.4</v>
      </c>
      <c r="K86" s="7">
        <f t="shared" si="16"/>
        <v>14.880000000000003</v>
      </c>
      <c r="L86" s="7">
        <f t="shared" si="17"/>
        <v>67.47999999999999</v>
      </c>
      <c r="M86" s="8" t="s">
        <v>239</v>
      </c>
      <c r="N86" s="18" t="s">
        <v>279</v>
      </c>
      <c r="O86" s="3"/>
    </row>
    <row r="87" spans="1:15" s="4" customFormat="1" ht="11.25">
      <c r="A87" s="2" t="s">
        <v>36</v>
      </c>
      <c r="B87" s="2" t="s">
        <v>55</v>
      </c>
      <c r="C87" s="2" t="s">
        <v>226</v>
      </c>
      <c r="D87" s="2">
        <v>38</v>
      </c>
      <c r="E87" s="2">
        <v>2013123125</v>
      </c>
      <c r="F87" s="6">
        <v>74</v>
      </c>
      <c r="G87" s="7">
        <f t="shared" si="14"/>
        <v>51.8</v>
      </c>
      <c r="H87" s="6">
        <v>60</v>
      </c>
      <c r="I87" s="7">
        <f t="shared" si="15"/>
        <v>6</v>
      </c>
      <c r="J87" s="13">
        <v>73.4</v>
      </c>
      <c r="K87" s="7">
        <f t="shared" si="16"/>
        <v>14.680000000000001</v>
      </c>
      <c r="L87" s="7">
        <f t="shared" si="17"/>
        <v>72.48</v>
      </c>
      <c r="M87" s="8" t="s">
        <v>248</v>
      </c>
      <c r="N87" s="18" t="s">
        <v>279</v>
      </c>
      <c r="O87" s="3"/>
    </row>
    <row r="88" spans="1:15" s="4" customFormat="1" ht="11.25">
      <c r="A88" s="2" t="s">
        <v>227</v>
      </c>
      <c r="B88" s="2" t="s">
        <v>148</v>
      </c>
      <c r="C88" s="2" t="s">
        <v>226</v>
      </c>
      <c r="D88" s="2">
        <v>38</v>
      </c>
      <c r="E88" s="2">
        <v>2013123126</v>
      </c>
      <c r="F88" s="6">
        <v>66</v>
      </c>
      <c r="G88" s="7">
        <f t="shared" si="14"/>
        <v>46.199999999999996</v>
      </c>
      <c r="H88" s="6">
        <v>55</v>
      </c>
      <c r="I88" s="7">
        <f t="shared" si="15"/>
        <v>5.5</v>
      </c>
      <c r="J88" s="13">
        <v>77</v>
      </c>
      <c r="K88" s="7">
        <f t="shared" si="16"/>
        <v>15.4</v>
      </c>
      <c r="L88" s="7">
        <f t="shared" si="17"/>
        <v>67.1</v>
      </c>
      <c r="M88" s="8" t="s">
        <v>240</v>
      </c>
      <c r="N88" s="18" t="s">
        <v>279</v>
      </c>
      <c r="O88" s="3"/>
    </row>
    <row r="89" spans="1:15" s="4" customFormat="1" ht="11.25">
      <c r="A89" s="2" t="s">
        <v>37</v>
      </c>
      <c r="B89" s="2" t="s">
        <v>57</v>
      </c>
      <c r="C89" s="2" t="s">
        <v>226</v>
      </c>
      <c r="D89" s="2">
        <v>38</v>
      </c>
      <c r="E89" s="2">
        <v>2013123128</v>
      </c>
      <c r="F89" s="6">
        <v>64</v>
      </c>
      <c r="G89" s="7">
        <f t="shared" si="14"/>
        <v>44.8</v>
      </c>
      <c r="H89" s="6">
        <v>60</v>
      </c>
      <c r="I89" s="7">
        <f t="shared" si="15"/>
        <v>6</v>
      </c>
      <c r="J89" s="13">
        <v>74.8</v>
      </c>
      <c r="K89" s="7">
        <f t="shared" si="16"/>
        <v>14.96</v>
      </c>
      <c r="L89" s="7">
        <f t="shared" si="17"/>
        <v>65.75999999999999</v>
      </c>
      <c r="M89" s="8" t="s">
        <v>241</v>
      </c>
      <c r="N89" s="17" t="s">
        <v>280</v>
      </c>
      <c r="O89" s="3"/>
    </row>
    <row r="90" spans="1:15" s="4" customFormat="1" ht="11.25">
      <c r="A90" s="2" t="s">
        <v>228</v>
      </c>
      <c r="B90" s="2" t="s">
        <v>138</v>
      </c>
      <c r="C90" s="2" t="s">
        <v>226</v>
      </c>
      <c r="D90" s="2">
        <v>38</v>
      </c>
      <c r="E90" s="2">
        <v>2013123127</v>
      </c>
      <c r="F90" s="6">
        <v>58</v>
      </c>
      <c r="G90" s="7">
        <f t="shared" si="14"/>
        <v>40.599999999999994</v>
      </c>
      <c r="H90" s="6">
        <v>30</v>
      </c>
      <c r="I90" s="7">
        <f t="shared" si="15"/>
        <v>3</v>
      </c>
      <c r="J90" s="13">
        <v>71.4</v>
      </c>
      <c r="K90" s="7">
        <f t="shared" si="16"/>
        <v>14.280000000000001</v>
      </c>
      <c r="L90" s="7">
        <f t="shared" si="17"/>
        <v>57.879999999999995</v>
      </c>
      <c r="M90" s="8" t="s">
        <v>242</v>
      </c>
      <c r="N90" s="17" t="s">
        <v>280</v>
      </c>
      <c r="O90" s="3"/>
    </row>
    <row r="91" spans="1:15" s="4" customFormat="1" ht="11.25">
      <c r="A91" s="2" t="s">
        <v>125</v>
      </c>
      <c r="B91" s="2" t="s">
        <v>57</v>
      </c>
      <c r="C91" s="2" t="s">
        <v>194</v>
      </c>
      <c r="D91" s="2">
        <v>39</v>
      </c>
      <c r="E91" s="2">
        <v>2013082617</v>
      </c>
      <c r="F91" s="6">
        <v>59</v>
      </c>
      <c r="G91" s="7">
        <f t="shared" si="14"/>
        <v>41.3</v>
      </c>
      <c r="H91" s="6">
        <v>55</v>
      </c>
      <c r="I91" s="7">
        <f t="shared" si="15"/>
        <v>5.5</v>
      </c>
      <c r="J91" s="13">
        <v>77.8</v>
      </c>
      <c r="K91" s="7">
        <f t="shared" si="16"/>
        <v>15.56</v>
      </c>
      <c r="L91" s="7">
        <f t="shared" si="17"/>
        <v>62.36</v>
      </c>
      <c r="M91" s="8" t="s">
        <v>248</v>
      </c>
      <c r="N91" s="18" t="s">
        <v>279</v>
      </c>
      <c r="O91" s="3"/>
    </row>
    <row r="92" spans="1:15" s="4" customFormat="1" ht="11.25">
      <c r="A92" s="2" t="s">
        <v>124</v>
      </c>
      <c r="B92" s="2" t="s">
        <v>57</v>
      </c>
      <c r="C92" s="2" t="s">
        <v>194</v>
      </c>
      <c r="D92" s="2">
        <v>39</v>
      </c>
      <c r="E92" s="2">
        <v>2013082616</v>
      </c>
      <c r="F92" s="6">
        <v>51</v>
      </c>
      <c r="G92" s="7">
        <f t="shared" si="14"/>
        <v>35.699999999999996</v>
      </c>
      <c r="H92" s="6">
        <v>55</v>
      </c>
      <c r="I92" s="7">
        <f t="shared" si="15"/>
        <v>5.5</v>
      </c>
      <c r="J92" s="28" t="s">
        <v>278</v>
      </c>
      <c r="K92" s="29"/>
      <c r="L92" s="7">
        <v>41.2</v>
      </c>
      <c r="M92" s="8" t="s">
        <v>240</v>
      </c>
      <c r="N92" s="17" t="s">
        <v>280</v>
      </c>
      <c r="O92" s="3"/>
    </row>
    <row r="93" spans="1:15" s="4" customFormat="1" ht="11.25">
      <c r="A93" s="5" t="s">
        <v>126</v>
      </c>
      <c r="B93" s="5" t="s">
        <v>56</v>
      </c>
      <c r="C93" s="5" t="s">
        <v>195</v>
      </c>
      <c r="D93" s="5">
        <v>40</v>
      </c>
      <c r="E93" s="2">
        <v>2013082618</v>
      </c>
      <c r="F93" s="6">
        <v>58</v>
      </c>
      <c r="G93" s="7">
        <f t="shared" si="14"/>
        <v>40.599999999999994</v>
      </c>
      <c r="H93" s="6">
        <v>50</v>
      </c>
      <c r="I93" s="7">
        <f t="shared" si="15"/>
        <v>5</v>
      </c>
      <c r="J93" s="13">
        <v>80</v>
      </c>
      <c r="K93" s="7">
        <f t="shared" si="16"/>
        <v>16</v>
      </c>
      <c r="L93" s="7">
        <f t="shared" si="17"/>
        <v>61.599999999999994</v>
      </c>
      <c r="M93" s="8" t="s">
        <v>239</v>
      </c>
      <c r="N93" s="18" t="s">
        <v>279</v>
      </c>
      <c r="O93" s="3"/>
    </row>
    <row r="94" spans="1:15" s="4" customFormat="1" ht="11.25">
      <c r="A94" s="5" t="s">
        <v>127</v>
      </c>
      <c r="B94" s="5" t="s">
        <v>57</v>
      </c>
      <c r="C94" s="5" t="s">
        <v>195</v>
      </c>
      <c r="D94" s="5">
        <v>40</v>
      </c>
      <c r="E94" s="2">
        <v>2013082619</v>
      </c>
      <c r="F94" s="6">
        <v>50</v>
      </c>
      <c r="G94" s="7">
        <f t="shared" si="14"/>
        <v>35</v>
      </c>
      <c r="H94" s="6">
        <v>40</v>
      </c>
      <c r="I94" s="7">
        <f t="shared" si="15"/>
        <v>4</v>
      </c>
      <c r="J94" s="13">
        <v>72.4</v>
      </c>
      <c r="K94" s="7">
        <f t="shared" si="16"/>
        <v>14.480000000000002</v>
      </c>
      <c r="L94" s="7">
        <f t="shared" si="17"/>
        <v>53.480000000000004</v>
      </c>
      <c r="M94" s="8" t="s">
        <v>240</v>
      </c>
      <c r="N94" s="17" t="s">
        <v>280</v>
      </c>
      <c r="O94" s="3"/>
    </row>
    <row r="95" spans="1:15" s="4" customFormat="1" ht="11.25">
      <c r="A95" s="2" t="s">
        <v>128</v>
      </c>
      <c r="B95" s="2" t="s">
        <v>57</v>
      </c>
      <c r="C95" s="2" t="s">
        <v>196</v>
      </c>
      <c r="D95" s="2">
        <v>41</v>
      </c>
      <c r="E95" s="2">
        <v>2013082621</v>
      </c>
      <c r="F95" s="6">
        <v>65</v>
      </c>
      <c r="G95" s="7">
        <f t="shared" si="14"/>
        <v>45.5</v>
      </c>
      <c r="H95" s="6">
        <v>55</v>
      </c>
      <c r="I95" s="7">
        <f t="shared" si="15"/>
        <v>5.5</v>
      </c>
      <c r="J95" s="13">
        <v>76</v>
      </c>
      <c r="K95" s="7">
        <f t="shared" si="16"/>
        <v>15.200000000000001</v>
      </c>
      <c r="L95" s="7">
        <f t="shared" si="17"/>
        <v>66.2</v>
      </c>
      <c r="M95" s="8" t="s">
        <v>249</v>
      </c>
      <c r="N95" s="18" t="s">
        <v>281</v>
      </c>
      <c r="O95" s="3"/>
    </row>
    <row r="96" spans="1:15" s="4" customFormat="1" ht="11.25">
      <c r="A96" s="2" t="s">
        <v>129</v>
      </c>
      <c r="B96" s="2" t="s">
        <v>55</v>
      </c>
      <c r="C96" s="2" t="s">
        <v>196</v>
      </c>
      <c r="D96" s="2">
        <v>41</v>
      </c>
      <c r="E96" s="2">
        <v>2013082622</v>
      </c>
      <c r="F96" s="6">
        <v>44</v>
      </c>
      <c r="G96" s="7">
        <f t="shared" si="14"/>
        <v>30.799999999999997</v>
      </c>
      <c r="H96" s="6">
        <v>50</v>
      </c>
      <c r="I96" s="7">
        <f t="shared" si="15"/>
        <v>5</v>
      </c>
      <c r="J96" s="28" t="s">
        <v>278</v>
      </c>
      <c r="K96" s="29"/>
      <c r="L96" s="7">
        <v>35.8</v>
      </c>
      <c r="M96" s="8" t="s">
        <v>240</v>
      </c>
      <c r="N96" s="17" t="s">
        <v>282</v>
      </c>
      <c r="O96" s="3"/>
    </row>
    <row r="97" spans="1:15" s="4" customFormat="1" ht="22.5">
      <c r="A97" s="2" t="s">
        <v>0</v>
      </c>
      <c r="B97" s="2" t="s">
        <v>55</v>
      </c>
      <c r="C97" s="5" t="s">
        <v>197</v>
      </c>
      <c r="D97" s="5">
        <v>42</v>
      </c>
      <c r="E97" s="2">
        <v>2013082629</v>
      </c>
      <c r="F97" s="6">
        <v>68</v>
      </c>
      <c r="G97" s="7">
        <f t="shared" si="14"/>
        <v>47.599999999999994</v>
      </c>
      <c r="H97" s="6">
        <v>60</v>
      </c>
      <c r="I97" s="7">
        <f t="shared" si="15"/>
        <v>6</v>
      </c>
      <c r="J97" s="13">
        <v>77</v>
      </c>
      <c r="K97" s="7">
        <f t="shared" si="16"/>
        <v>15.4</v>
      </c>
      <c r="L97" s="7">
        <f t="shared" si="17"/>
        <v>69</v>
      </c>
      <c r="M97" s="8" t="s">
        <v>239</v>
      </c>
      <c r="N97" s="18" t="s">
        <v>277</v>
      </c>
      <c r="O97" s="3"/>
    </row>
    <row r="98" spans="1:15" s="4" customFormat="1" ht="22.5">
      <c r="A98" s="5" t="s">
        <v>131</v>
      </c>
      <c r="B98" s="5" t="s">
        <v>56</v>
      </c>
      <c r="C98" s="5" t="s">
        <v>197</v>
      </c>
      <c r="D98" s="5">
        <v>42</v>
      </c>
      <c r="E98" s="2">
        <v>2013082625</v>
      </c>
      <c r="F98" s="6">
        <v>66</v>
      </c>
      <c r="G98" s="7">
        <f t="shared" si="14"/>
        <v>46.199999999999996</v>
      </c>
      <c r="H98" s="6">
        <v>50</v>
      </c>
      <c r="I98" s="7">
        <f t="shared" si="15"/>
        <v>5</v>
      </c>
      <c r="J98" s="13">
        <v>80.4</v>
      </c>
      <c r="K98" s="7">
        <f t="shared" si="16"/>
        <v>16.080000000000002</v>
      </c>
      <c r="L98" s="7">
        <f t="shared" si="17"/>
        <v>67.28</v>
      </c>
      <c r="M98" s="8" t="s">
        <v>240</v>
      </c>
      <c r="N98" s="17" t="s">
        <v>282</v>
      </c>
      <c r="O98" s="3"/>
    </row>
    <row r="99" spans="1:15" s="4" customFormat="1" ht="22.5">
      <c r="A99" s="5" t="s">
        <v>130</v>
      </c>
      <c r="B99" s="2" t="s">
        <v>56</v>
      </c>
      <c r="C99" s="5" t="s">
        <v>197</v>
      </c>
      <c r="D99" s="5">
        <v>42</v>
      </c>
      <c r="E99" s="2">
        <v>2013082624</v>
      </c>
      <c r="F99" s="6">
        <v>65</v>
      </c>
      <c r="G99" s="7">
        <f t="shared" si="14"/>
        <v>45.5</v>
      </c>
      <c r="H99" s="6">
        <v>55</v>
      </c>
      <c r="I99" s="7">
        <f t="shared" si="15"/>
        <v>5.5</v>
      </c>
      <c r="J99" s="13">
        <v>75.4</v>
      </c>
      <c r="K99" s="7">
        <f t="shared" si="16"/>
        <v>15.080000000000002</v>
      </c>
      <c r="L99" s="7">
        <f t="shared" si="17"/>
        <v>66.08</v>
      </c>
      <c r="M99" s="8" t="s">
        <v>241</v>
      </c>
      <c r="N99" s="17" t="s">
        <v>282</v>
      </c>
      <c r="O99" s="3"/>
    </row>
    <row r="100" spans="1:15" s="4" customFormat="1" ht="11.25">
      <c r="A100" s="2" t="s">
        <v>16</v>
      </c>
      <c r="B100" s="2" t="s">
        <v>55</v>
      </c>
      <c r="C100" s="2" t="s">
        <v>206</v>
      </c>
      <c r="D100" s="2">
        <v>47</v>
      </c>
      <c r="E100" s="2">
        <v>2013093026</v>
      </c>
      <c r="F100" s="6">
        <v>49</v>
      </c>
      <c r="G100" s="7">
        <f>F100*0.7</f>
        <v>34.3</v>
      </c>
      <c r="H100" s="6">
        <v>65</v>
      </c>
      <c r="I100" s="7">
        <f>H100*0.1</f>
        <v>6.5</v>
      </c>
      <c r="J100" s="13">
        <v>78.8</v>
      </c>
      <c r="K100" s="7">
        <f>J100*0.2</f>
        <v>15.76</v>
      </c>
      <c r="L100" s="7">
        <f>G100+I100+K100</f>
        <v>56.559999999999995</v>
      </c>
      <c r="M100" s="8" t="s">
        <v>248</v>
      </c>
      <c r="N100" s="18" t="s">
        <v>276</v>
      </c>
      <c r="O100" s="3"/>
    </row>
    <row r="101" spans="1:15" s="4" customFormat="1" ht="11.25">
      <c r="A101" s="2" t="s">
        <v>18</v>
      </c>
      <c r="B101" s="2" t="s">
        <v>57</v>
      </c>
      <c r="C101" s="2" t="s">
        <v>206</v>
      </c>
      <c r="D101" s="2">
        <v>47</v>
      </c>
      <c r="E101" s="2">
        <v>2013093028</v>
      </c>
      <c r="F101" s="6">
        <v>42</v>
      </c>
      <c r="G101" s="7">
        <f>F101*0.7</f>
        <v>29.4</v>
      </c>
      <c r="H101" s="6">
        <v>50</v>
      </c>
      <c r="I101" s="7">
        <f>H101*0.1</f>
        <v>5</v>
      </c>
      <c r="J101" s="13">
        <v>77</v>
      </c>
      <c r="K101" s="7">
        <f>J101*0.2</f>
        <v>15.4</v>
      </c>
      <c r="L101" s="7">
        <f>G101+I101+K101</f>
        <v>49.8</v>
      </c>
      <c r="M101" s="8" t="s">
        <v>240</v>
      </c>
      <c r="N101" s="18" t="s">
        <v>274</v>
      </c>
      <c r="O101" s="3"/>
    </row>
    <row r="102" spans="1:15" s="4" customFormat="1" ht="11.25">
      <c r="A102" s="5" t="s">
        <v>17</v>
      </c>
      <c r="B102" s="2" t="s">
        <v>57</v>
      </c>
      <c r="C102" s="2" t="s">
        <v>206</v>
      </c>
      <c r="D102" s="2">
        <v>47</v>
      </c>
      <c r="E102" s="2">
        <v>2013093027</v>
      </c>
      <c r="F102" s="6">
        <v>44</v>
      </c>
      <c r="G102" s="7">
        <f>F102*0.7</f>
        <v>30.799999999999997</v>
      </c>
      <c r="H102" s="6">
        <v>50</v>
      </c>
      <c r="I102" s="7">
        <f>H102*0.1</f>
        <v>5</v>
      </c>
      <c r="J102" s="13">
        <v>67.8</v>
      </c>
      <c r="K102" s="7">
        <f>J102*0.2</f>
        <v>13.56</v>
      </c>
      <c r="L102" s="7">
        <f>G102+I102+K102</f>
        <v>49.36</v>
      </c>
      <c r="M102" s="8" t="s">
        <v>241</v>
      </c>
      <c r="N102" s="18" t="s">
        <v>274</v>
      </c>
      <c r="O102" s="3"/>
    </row>
    <row r="103" spans="1:15" s="4" customFormat="1" ht="11.25">
      <c r="A103" s="2" t="s">
        <v>19</v>
      </c>
      <c r="B103" s="2" t="s">
        <v>55</v>
      </c>
      <c r="C103" s="2" t="s">
        <v>206</v>
      </c>
      <c r="D103" s="2">
        <v>47</v>
      </c>
      <c r="E103" s="2">
        <v>2013093029</v>
      </c>
      <c r="F103" s="6">
        <v>41</v>
      </c>
      <c r="G103" s="7">
        <f>F103*0.7</f>
        <v>28.7</v>
      </c>
      <c r="H103" s="6">
        <v>50</v>
      </c>
      <c r="I103" s="7">
        <f>H103*0.1</f>
        <v>5</v>
      </c>
      <c r="J103" s="28" t="s">
        <v>273</v>
      </c>
      <c r="K103" s="29"/>
      <c r="L103" s="7">
        <v>33.7</v>
      </c>
      <c r="M103" s="8" t="s">
        <v>242</v>
      </c>
      <c r="N103" s="17" t="s">
        <v>275</v>
      </c>
      <c r="O103" s="3"/>
    </row>
    <row r="104" spans="1:15" s="4" customFormat="1" ht="11.25">
      <c r="A104" s="2" t="s">
        <v>15</v>
      </c>
      <c r="B104" s="2" t="s">
        <v>55</v>
      </c>
      <c r="C104" s="2" t="s">
        <v>206</v>
      </c>
      <c r="D104" s="2">
        <v>47</v>
      </c>
      <c r="E104" s="2">
        <v>2013093025</v>
      </c>
      <c r="F104" s="6">
        <v>35</v>
      </c>
      <c r="G104" s="7">
        <f>F104*0.7</f>
        <v>24.5</v>
      </c>
      <c r="H104" s="6">
        <v>45</v>
      </c>
      <c r="I104" s="7">
        <f>H104*0.1</f>
        <v>4.5</v>
      </c>
      <c r="J104" s="28" t="s">
        <v>273</v>
      </c>
      <c r="K104" s="29"/>
      <c r="L104" s="7">
        <v>29</v>
      </c>
      <c r="M104" s="8" t="s">
        <v>243</v>
      </c>
      <c r="N104" s="17" t="s">
        <v>275</v>
      </c>
      <c r="O104" s="3"/>
    </row>
    <row r="105" spans="1:15" s="4" customFormat="1" ht="11.25">
      <c r="A105" s="5" t="s">
        <v>20</v>
      </c>
      <c r="B105" s="5" t="s">
        <v>57</v>
      </c>
      <c r="C105" s="2" t="s">
        <v>206</v>
      </c>
      <c r="D105" s="5">
        <v>48</v>
      </c>
      <c r="E105" s="2">
        <v>2013093030</v>
      </c>
      <c r="F105" s="6">
        <v>41</v>
      </c>
      <c r="G105" s="7">
        <f aca="true" t="shared" si="18" ref="G105:G124">F105*0.7</f>
        <v>28.7</v>
      </c>
      <c r="H105" s="6">
        <v>75</v>
      </c>
      <c r="I105" s="7">
        <f aca="true" t="shared" si="19" ref="I105:I124">H105*0.1</f>
        <v>7.5</v>
      </c>
      <c r="J105" s="28" t="s">
        <v>273</v>
      </c>
      <c r="K105" s="29"/>
      <c r="L105" s="7">
        <v>36.2</v>
      </c>
      <c r="M105" s="8" t="s">
        <v>248</v>
      </c>
      <c r="N105" s="17" t="s">
        <v>275</v>
      </c>
      <c r="O105" s="3"/>
    </row>
    <row r="106" spans="1:15" s="4" customFormat="1" ht="11.25">
      <c r="A106" s="2" t="s">
        <v>22</v>
      </c>
      <c r="B106" s="2" t="s">
        <v>55</v>
      </c>
      <c r="C106" s="2" t="s">
        <v>207</v>
      </c>
      <c r="D106" s="2">
        <v>49</v>
      </c>
      <c r="E106" s="2">
        <v>2013093032</v>
      </c>
      <c r="F106" s="6">
        <v>55</v>
      </c>
      <c r="G106" s="7">
        <f>F106*0.7</f>
        <v>38.5</v>
      </c>
      <c r="H106" s="6">
        <v>65</v>
      </c>
      <c r="I106" s="7">
        <f>H106*0.1</f>
        <v>6.5</v>
      </c>
      <c r="J106" s="13">
        <v>70.8</v>
      </c>
      <c r="K106" s="7">
        <f>J106*0.2</f>
        <v>14.16</v>
      </c>
      <c r="L106" s="7">
        <f>G106+I106+K106</f>
        <v>59.16</v>
      </c>
      <c r="M106" s="8" t="s">
        <v>239</v>
      </c>
      <c r="N106" s="18" t="s">
        <v>274</v>
      </c>
      <c r="O106" s="3"/>
    </row>
    <row r="107" spans="1:15" s="4" customFormat="1" ht="11.25">
      <c r="A107" s="2" t="s">
        <v>21</v>
      </c>
      <c r="B107" s="2" t="s">
        <v>55</v>
      </c>
      <c r="C107" s="2" t="s">
        <v>207</v>
      </c>
      <c r="D107" s="2">
        <v>49</v>
      </c>
      <c r="E107" s="2">
        <v>2013093031</v>
      </c>
      <c r="F107" s="6">
        <v>45</v>
      </c>
      <c r="G107" s="7">
        <f>F107*0.7</f>
        <v>31.499999999999996</v>
      </c>
      <c r="H107" s="6">
        <v>65</v>
      </c>
      <c r="I107" s="7">
        <f>H107*0.1</f>
        <v>6.5</v>
      </c>
      <c r="J107" s="13">
        <v>73</v>
      </c>
      <c r="K107" s="7">
        <f>J107*0.2</f>
        <v>14.600000000000001</v>
      </c>
      <c r="L107" s="7">
        <f>G107+I107+K107</f>
        <v>52.6</v>
      </c>
      <c r="M107" s="8" t="s">
        <v>240</v>
      </c>
      <c r="N107" s="18" t="s">
        <v>274</v>
      </c>
      <c r="O107" s="3"/>
    </row>
    <row r="108" spans="1:15" s="4" customFormat="1" ht="11.25">
      <c r="A108" s="2" t="s">
        <v>23</v>
      </c>
      <c r="B108" s="2" t="s">
        <v>55</v>
      </c>
      <c r="C108" s="2" t="s">
        <v>207</v>
      </c>
      <c r="D108" s="2">
        <v>49</v>
      </c>
      <c r="E108" s="2">
        <v>2013093035</v>
      </c>
      <c r="F108" s="6">
        <v>45</v>
      </c>
      <c r="G108" s="7">
        <f>F108*0.7</f>
        <v>31.499999999999996</v>
      </c>
      <c r="H108" s="6">
        <v>55</v>
      </c>
      <c r="I108" s="7">
        <f>H108*0.1</f>
        <v>5.5</v>
      </c>
      <c r="J108" s="13">
        <v>74</v>
      </c>
      <c r="K108" s="7">
        <f>J108*0.2</f>
        <v>14.8</v>
      </c>
      <c r="L108" s="7">
        <f>G108+I108+K108</f>
        <v>51.8</v>
      </c>
      <c r="M108" s="8" t="s">
        <v>241</v>
      </c>
      <c r="N108" s="17" t="s">
        <v>275</v>
      </c>
      <c r="O108" s="3"/>
    </row>
    <row r="109" spans="1:15" s="4" customFormat="1" ht="11.25">
      <c r="A109" s="2" t="s">
        <v>208</v>
      </c>
      <c r="B109" s="2" t="s">
        <v>138</v>
      </c>
      <c r="C109" s="2" t="s">
        <v>207</v>
      </c>
      <c r="D109" s="2">
        <v>49</v>
      </c>
      <c r="E109" s="2">
        <v>2013093034</v>
      </c>
      <c r="F109" s="6">
        <v>41</v>
      </c>
      <c r="G109" s="7">
        <f>F109*0.7</f>
        <v>28.7</v>
      </c>
      <c r="H109" s="6">
        <v>70</v>
      </c>
      <c r="I109" s="7">
        <f>H109*0.1</f>
        <v>7</v>
      </c>
      <c r="J109" s="28" t="s">
        <v>273</v>
      </c>
      <c r="K109" s="29"/>
      <c r="L109" s="7">
        <v>35.7</v>
      </c>
      <c r="M109" s="8" t="s">
        <v>242</v>
      </c>
      <c r="N109" s="17" t="s">
        <v>275</v>
      </c>
      <c r="O109" s="3"/>
    </row>
    <row r="110" spans="1:15" s="4" customFormat="1" ht="11.25">
      <c r="A110" s="2" t="s">
        <v>24</v>
      </c>
      <c r="B110" s="2" t="s">
        <v>55</v>
      </c>
      <c r="C110" s="2" t="s">
        <v>209</v>
      </c>
      <c r="D110" s="2">
        <v>50</v>
      </c>
      <c r="E110" s="2">
        <v>2013053101</v>
      </c>
      <c r="F110" s="6">
        <v>53.5</v>
      </c>
      <c r="G110" s="7">
        <f t="shared" si="18"/>
        <v>37.449999999999996</v>
      </c>
      <c r="H110" s="6">
        <v>55</v>
      </c>
      <c r="I110" s="7">
        <f t="shared" si="19"/>
        <v>5.5</v>
      </c>
      <c r="J110" s="13">
        <v>71.4</v>
      </c>
      <c r="K110" s="7">
        <f t="shared" si="16"/>
        <v>14.280000000000001</v>
      </c>
      <c r="L110" s="7">
        <f t="shared" si="17"/>
        <v>57.23</v>
      </c>
      <c r="M110" s="8" t="s">
        <v>249</v>
      </c>
      <c r="N110" s="18" t="s">
        <v>279</v>
      </c>
      <c r="O110" s="3"/>
    </row>
    <row r="111" spans="1:15" s="4" customFormat="1" ht="11.25">
      <c r="A111" s="5" t="s">
        <v>25</v>
      </c>
      <c r="B111" s="2" t="s">
        <v>57</v>
      </c>
      <c r="C111" s="2" t="s">
        <v>209</v>
      </c>
      <c r="D111" s="2">
        <v>50</v>
      </c>
      <c r="E111" s="2">
        <v>2013053102</v>
      </c>
      <c r="F111" s="6">
        <v>42.5</v>
      </c>
      <c r="G111" s="7">
        <f t="shared" si="18"/>
        <v>29.749999999999996</v>
      </c>
      <c r="H111" s="6">
        <v>65</v>
      </c>
      <c r="I111" s="7">
        <f t="shared" si="19"/>
        <v>6.5</v>
      </c>
      <c r="J111" s="13">
        <v>73.8</v>
      </c>
      <c r="K111" s="7">
        <f t="shared" si="16"/>
        <v>14.76</v>
      </c>
      <c r="L111" s="7">
        <f t="shared" si="17"/>
        <v>51.01</v>
      </c>
      <c r="M111" s="8" t="s">
        <v>240</v>
      </c>
      <c r="N111" s="17" t="s">
        <v>283</v>
      </c>
      <c r="O111" s="3"/>
    </row>
    <row r="112" spans="1:15" s="4" customFormat="1" ht="22.5">
      <c r="A112" s="5" t="s">
        <v>26</v>
      </c>
      <c r="B112" s="2" t="s">
        <v>57</v>
      </c>
      <c r="C112" s="5" t="s">
        <v>210</v>
      </c>
      <c r="D112" s="5">
        <v>51</v>
      </c>
      <c r="E112" s="2">
        <v>2013053104</v>
      </c>
      <c r="F112" s="6">
        <v>35.5</v>
      </c>
      <c r="G112" s="7">
        <f t="shared" si="18"/>
        <v>24.849999999999998</v>
      </c>
      <c r="H112" s="6">
        <v>30</v>
      </c>
      <c r="I112" s="7">
        <f t="shared" si="19"/>
        <v>3</v>
      </c>
      <c r="J112" s="13">
        <v>72.8</v>
      </c>
      <c r="K112" s="7">
        <f t="shared" si="16"/>
        <v>14.56</v>
      </c>
      <c r="L112" s="7">
        <f t="shared" si="17"/>
        <v>42.41</v>
      </c>
      <c r="M112" s="8" t="s">
        <v>248</v>
      </c>
      <c r="N112" s="17" t="s">
        <v>282</v>
      </c>
      <c r="O112" s="3"/>
    </row>
    <row r="113" spans="1:15" s="4" customFormat="1" ht="11.25">
      <c r="A113" s="2" t="s">
        <v>27</v>
      </c>
      <c r="B113" s="2" t="s">
        <v>57</v>
      </c>
      <c r="C113" s="2" t="s">
        <v>211</v>
      </c>
      <c r="D113" s="2">
        <v>52</v>
      </c>
      <c r="E113" s="2">
        <v>2013053105</v>
      </c>
      <c r="F113" s="6">
        <v>32.5</v>
      </c>
      <c r="G113" s="7">
        <f t="shared" si="18"/>
        <v>22.75</v>
      </c>
      <c r="H113" s="6">
        <v>55</v>
      </c>
      <c r="I113" s="7">
        <f t="shared" si="19"/>
        <v>5.5</v>
      </c>
      <c r="J113" s="28" t="s">
        <v>278</v>
      </c>
      <c r="K113" s="29"/>
      <c r="L113" s="7">
        <v>28.25</v>
      </c>
      <c r="M113" s="8" t="s">
        <v>239</v>
      </c>
      <c r="N113" s="17" t="s">
        <v>282</v>
      </c>
      <c r="O113" s="3"/>
    </row>
    <row r="114" spans="1:15" s="4" customFormat="1" ht="22.5">
      <c r="A114" s="2" t="s">
        <v>28</v>
      </c>
      <c r="B114" s="2" t="s">
        <v>57</v>
      </c>
      <c r="C114" s="2" t="s">
        <v>212</v>
      </c>
      <c r="D114" s="2">
        <v>53</v>
      </c>
      <c r="E114" s="2">
        <v>2013053106</v>
      </c>
      <c r="F114" s="6">
        <v>56.5</v>
      </c>
      <c r="G114" s="7">
        <f t="shared" si="18"/>
        <v>39.55</v>
      </c>
      <c r="H114" s="6">
        <v>60</v>
      </c>
      <c r="I114" s="7">
        <f t="shared" si="19"/>
        <v>6</v>
      </c>
      <c r="J114" s="13">
        <v>72.2</v>
      </c>
      <c r="K114" s="7">
        <f t="shared" si="16"/>
        <v>14.440000000000001</v>
      </c>
      <c r="L114" s="7">
        <f t="shared" si="17"/>
        <v>59.989999999999995</v>
      </c>
      <c r="M114" s="8" t="s">
        <v>248</v>
      </c>
      <c r="N114" s="17" t="s">
        <v>280</v>
      </c>
      <c r="O114" s="3"/>
    </row>
    <row r="115" spans="1:15" s="4" customFormat="1" ht="11.25">
      <c r="A115" s="2" t="s">
        <v>213</v>
      </c>
      <c r="B115" s="2" t="s">
        <v>148</v>
      </c>
      <c r="C115" s="2" t="s">
        <v>214</v>
      </c>
      <c r="D115" s="2">
        <v>55</v>
      </c>
      <c r="E115" s="2">
        <v>2013053107</v>
      </c>
      <c r="F115" s="6">
        <v>60</v>
      </c>
      <c r="G115" s="7">
        <f t="shared" si="18"/>
        <v>42</v>
      </c>
      <c r="H115" s="6">
        <v>55</v>
      </c>
      <c r="I115" s="7">
        <f t="shared" si="19"/>
        <v>5.5</v>
      </c>
      <c r="J115" s="13">
        <v>73</v>
      </c>
      <c r="K115" s="7">
        <f t="shared" si="16"/>
        <v>14.600000000000001</v>
      </c>
      <c r="L115" s="7">
        <f t="shared" si="17"/>
        <v>62.1</v>
      </c>
      <c r="M115" s="8" t="s">
        <v>248</v>
      </c>
      <c r="N115" s="18" t="s">
        <v>277</v>
      </c>
      <c r="O115" s="3"/>
    </row>
    <row r="116" spans="1:15" s="4" customFormat="1" ht="11.25">
      <c r="A116" s="2" t="s">
        <v>29</v>
      </c>
      <c r="B116" s="2" t="s">
        <v>55</v>
      </c>
      <c r="C116" s="2" t="s">
        <v>214</v>
      </c>
      <c r="D116" s="2">
        <v>55</v>
      </c>
      <c r="E116" s="2">
        <v>2013053109</v>
      </c>
      <c r="F116" s="6">
        <v>56.5</v>
      </c>
      <c r="G116" s="7">
        <f t="shared" si="18"/>
        <v>39.55</v>
      </c>
      <c r="H116" s="6">
        <v>55</v>
      </c>
      <c r="I116" s="7">
        <f t="shared" si="19"/>
        <v>5.5</v>
      </c>
      <c r="J116" s="13">
        <v>76.8</v>
      </c>
      <c r="K116" s="7">
        <f t="shared" si="16"/>
        <v>15.36</v>
      </c>
      <c r="L116" s="7">
        <f t="shared" si="17"/>
        <v>60.41</v>
      </c>
      <c r="M116" s="8" t="s">
        <v>240</v>
      </c>
      <c r="N116" s="18" t="s">
        <v>277</v>
      </c>
      <c r="O116" s="3"/>
    </row>
    <row r="117" spans="1:15" s="4" customFormat="1" ht="11.25">
      <c r="A117" s="2" t="s">
        <v>31</v>
      </c>
      <c r="B117" s="2" t="s">
        <v>55</v>
      </c>
      <c r="C117" s="2" t="s">
        <v>214</v>
      </c>
      <c r="D117" s="2">
        <v>55</v>
      </c>
      <c r="E117" s="2">
        <v>2013053114</v>
      </c>
      <c r="F117" s="6">
        <v>53.5</v>
      </c>
      <c r="G117" s="7">
        <f t="shared" si="18"/>
        <v>37.449999999999996</v>
      </c>
      <c r="H117" s="6">
        <v>50</v>
      </c>
      <c r="I117" s="7">
        <f t="shared" si="19"/>
        <v>5</v>
      </c>
      <c r="J117" s="13">
        <v>72.4</v>
      </c>
      <c r="K117" s="7">
        <f t="shared" si="16"/>
        <v>14.480000000000002</v>
      </c>
      <c r="L117" s="7">
        <f t="shared" si="17"/>
        <v>56.93</v>
      </c>
      <c r="M117" s="8" t="s">
        <v>241</v>
      </c>
      <c r="N117" s="17" t="s">
        <v>284</v>
      </c>
      <c r="O117" s="3"/>
    </row>
    <row r="118" spans="1:15" s="4" customFormat="1" ht="11.25">
      <c r="A118" s="2" t="s">
        <v>30</v>
      </c>
      <c r="B118" s="2" t="s">
        <v>55</v>
      </c>
      <c r="C118" s="2" t="s">
        <v>214</v>
      </c>
      <c r="D118" s="2">
        <v>55</v>
      </c>
      <c r="E118" s="2">
        <v>2013053112</v>
      </c>
      <c r="F118" s="6">
        <v>46.5</v>
      </c>
      <c r="G118" s="7">
        <f t="shared" si="18"/>
        <v>32.55</v>
      </c>
      <c r="H118" s="6">
        <v>40</v>
      </c>
      <c r="I118" s="7">
        <f t="shared" si="19"/>
        <v>4</v>
      </c>
      <c r="J118" s="13">
        <v>77.4</v>
      </c>
      <c r="K118" s="7">
        <f t="shared" si="16"/>
        <v>15.480000000000002</v>
      </c>
      <c r="L118" s="7">
        <f t="shared" si="17"/>
        <v>52.03</v>
      </c>
      <c r="M118" s="8" t="s">
        <v>242</v>
      </c>
      <c r="N118" s="17" t="s">
        <v>284</v>
      </c>
      <c r="O118" s="3"/>
    </row>
    <row r="119" spans="1:15" s="4" customFormat="1" ht="11.25">
      <c r="A119" s="2" t="s">
        <v>217</v>
      </c>
      <c r="B119" s="2" t="s">
        <v>138</v>
      </c>
      <c r="C119" s="2" t="s">
        <v>216</v>
      </c>
      <c r="D119" s="2">
        <v>56</v>
      </c>
      <c r="E119" s="2">
        <v>2013053116</v>
      </c>
      <c r="F119" s="6">
        <v>46</v>
      </c>
      <c r="G119" s="7">
        <f t="shared" si="18"/>
        <v>32.199999999999996</v>
      </c>
      <c r="H119" s="6">
        <v>45</v>
      </c>
      <c r="I119" s="7">
        <f t="shared" si="19"/>
        <v>4.5</v>
      </c>
      <c r="J119" s="13">
        <v>78.2</v>
      </c>
      <c r="K119" s="7">
        <f t="shared" si="16"/>
        <v>15.64</v>
      </c>
      <c r="L119" s="7">
        <f t="shared" si="17"/>
        <v>52.339999999999996</v>
      </c>
      <c r="M119" s="8" t="s">
        <v>248</v>
      </c>
      <c r="N119" s="18" t="s">
        <v>277</v>
      </c>
      <c r="O119" s="3"/>
    </row>
    <row r="120" spans="1:15" s="4" customFormat="1" ht="11.25">
      <c r="A120" s="5" t="s">
        <v>218</v>
      </c>
      <c r="B120" s="2" t="s">
        <v>56</v>
      </c>
      <c r="C120" s="2" t="s">
        <v>216</v>
      </c>
      <c r="D120" s="2">
        <v>56</v>
      </c>
      <c r="E120" s="2">
        <v>2013053117</v>
      </c>
      <c r="F120" s="6">
        <v>38</v>
      </c>
      <c r="G120" s="7">
        <f t="shared" si="18"/>
        <v>26.599999999999998</v>
      </c>
      <c r="H120" s="6">
        <v>50</v>
      </c>
      <c r="I120" s="7">
        <f t="shared" si="19"/>
        <v>5</v>
      </c>
      <c r="J120" s="13">
        <v>73.8</v>
      </c>
      <c r="K120" s="7">
        <f t="shared" si="16"/>
        <v>14.76</v>
      </c>
      <c r="L120" s="7">
        <f t="shared" si="17"/>
        <v>46.36</v>
      </c>
      <c r="M120" s="8" t="s">
        <v>240</v>
      </c>
      <c r="N120" s="17" t="s">
        <v>282</v>
      </c>
      <c r="O120" s="3"/>
    </row>
    <row r="121" spans="1:15" s="4" customFormat="1" ht="11.25">
      <c r="A121" s="2" t="s">
        <v>215</v>
      </c>
      <c r="B121" s="2" t="s">
        <v>148</v>
      </c>
      <c r="C121" s="2" t="s">
        <v>216</v>
      </c>
      <c r="D121" s="2">
        <v>56</v>
      </c>
      <c r="E121" s="2">
        <v>2013053115</v>
      </c>
      <c r="F121" s="6">
        <v>41.5</v>
      </c>
      <c r="G121" s="7">
        <f t="shared" si="18"/>
        <v>29.049999999999997</v>
      </c>
      <c r="H121" s="6">
        <v>25</v>
      </c>
      <c r="I121" s="7">
        <f t="shared" si="19"/>
        <v>2.5</v>
      </c>
      <c r="J121" s="13">
        <v>73</v>
      </c>
      <c r="K121" s="7">
        <f t="shared" si="16"/>
        <v>14.600000000000001</v>
      </c>
      <c r="L121" s="7">
        <f t="shared" si="17"/>
        <v>46.15</v>
      </c>
      <c r="M121" s="8" t="s">
        <v>241</v>
      </c>
      <c r="N121" s="17" t="s">
        <v>282</v>
      </c>
      <c r="O121" s="3"/>
    </row>
    <row r="122" spans="1:15" s="4" customFormat="1" ht="22.5">
      <c r="A122" s="2" t="s">
        <v>219</v>
      </c>
      <c r="B122" s="2" t="s">
        <v>138</v>
      </c>
      <c r="C122" s="2" t="s">
        <v>220</v>
      </c>
      <c r="D122" s="2">
        <v>57</v>
      </c>
      <c r="E122" s="2">
        <v>2013053118</v>
      </c>
      <c r="F122" s="6">
        <v>51</v>
      </c>
      <c r="G122" s="7">
        <f t="shared" si="18"/>
        <v>35.699999999999996</v>
      </c>
      <c r="H122" s="6">
        <v>60</v>
      </c>
      <c r="I122" s="7">
        <f t="shared" si="19"/>
        <v>6</v>
      </c>
      <c r="J122" s="13">
        <v>75.8</v>
      </c>
      <c r="K122" s="7">
        <f t="shared" si="16"/>
        <v>15.16</v>
      </c>
      <c r="L122" s="7">
        <f t="shared" si="17"/>
        <v>56.86</v>
      </c>
      <c r="M122" s="8" t="s">
        <v>249</v>
      </c>
      <c r="N122" s="18" t="s">
        <v>279</v>
      </c>
      <c r="O122" s="3"/>
    </row>
    <row r="123" spans="1:15" s="4" customFormat="1" ht="22.5">
      <c r="A123" s="5" t="s">
        <v>32</v>
      </c>
      <c r="B123" s="2" t="s">
        <v>57</v>
      </c>
      <c r="C123" s="2" t="s">
        <v>220</v>
      </c>
      <c r="D123" s="2">
        <v>57</v>
      </c>
      <c r="E123" s="2">
        <v>2013053119</v>
      </c>
      <c r="F123" s="6">
        <v>44.5</v>
      </c>
      <c r="G123" s="7">
        <f t="shared" si="18"/>
        <v>31.15</v>
      </c>
      <c r="H123" s="6">
        <v>70</v>
      </c>
      <c r="I123" s="7">
        <f t="shared" si="19"/>
        <v>7</v>
      </c>
      <c r="J123" s="13">
        <v>65.2</v>
      </c>
      <c r="K123" s="7">
        <f t="shared" si="16"/>
        <v>13.040000000000001</v>
      </c>
      <c r="L123" s="7">
        <f t="shared" si="17"/>
        <v>51.19</v>
      </c>
      <c r="M123" s="8" t="s">
        <v>240</v>
      </c>
      <c r="N123" s="17" t="s">
        <v>280</v>
      </c>
      <c r="O123" s="3"/>
    </row>
    <row r="124" spans="1:15" s="4" customFormat="1" ht="22.5">
      <c r="A124" s="2" t="s">
        <v>33</v>
      </c>
      <c r="B124" s="2" t="s">
        <v>55</v>
      </c>
      <c r="C124" s="2" t="s">
        <v>220</v>
      </c>
      <c r="D124" s="2">
        <v>57</v>
      </c>
      <c r="E124" s="2">
        <v>2013053120</v>
      </c>
      <c r="F124" s="6">
        <v>36.5</v>
      </c>
      <c r="G124" s="7">
        <f t="shared" si="18"/>
        <v>25.549999999999997</v>
      </c>
      <c r="H124" s="6">
        <v>35</v>
      </c>
      <c r="I124" s="7">
        <f t="shared" si="19"/>
        <v>3.5</v>
      </c>
      <c r="J124" s="13">
        <v>68.2</v>
      </c>
      <c r="K124" s="7">
        <f t="shared" si="16"/>
        <v>13.64</v>
      </c>
      <c r="L124" s="7">
        <f t="shared" si="17"/>
        <v>42.69</v>
      </c>
      <c r="M124" s="8" t="s">
        <v>241</v>
      </c>
      <c r="N124" s="17" t="s">
        <v>280</v>
      </c>
      <c r="O124" s="3"/>
    </row>
    <row r="125" spans="1:15" s="4" customFormat="1" ht="11.25">
      <c r="A125" s="5" t="s">
        <v>58</v>
      </c>
      <c r="B125" s="5" t="s">
        <v>56</v>
      </c>
      <c r="C125" s="2" t="s">
        <v>139</v>
      </c>
      <c r="D125" s="2">
        <v>71</v>
      </c>
      <c r="E125" s="2">
        <v>2013012122</v>
      </c>
      <c r="F125" s="6">
        <v>51</v>
      </c>
      <c r="G125" s="7">
        <f aca="true" t="shared" si="20" ref="G125:G136">F125*0.7</f>
        <v>35.699999999999996</v>
      </c>
      <c r="H125" s="6">
        <v>40</v>
      </c>
      <c r="I125" s="7">
        <f aca="true" t="shared" si="21" ref="I125:I136">H125*0.1</f>
        <v>4</v>
      </c>
      <c r="J125" s="13">
        <v>72.4</v>
      </c>
      <c r="K125" s="7">
        <f t="shared" si="16"/>
        <v>14.480000000000002</v>
      </c>
      <c r="L125" s="7">
        <f t="shared" si="17"/>
        <v>54.18</v>
      </c>
      <c r="M125" s="8" t="s">
        <v>239</v>
      </c>
      <c r="N125" s="18" t="s">
        <v>279</v>
      </c>
      <c r="O125" s="3"/>
    </row>
    <row r="126" spans="1:15" s="4" customFormat="1" ht="11.25">
      <c r="A126" s="2" t="s">
        <v>140</v>
      </c>
      <c r="B126" s="2" t="s">
        <v>138</v>
      </c>
      <c r="C126" s="2" t="s">
        <v>139</v>
      </c>
      <c r="D126" s="2">
        <v>71</v>
      </c>
      <c r="E126" s="2">
        <v>2013012121</v>
      </c>
      <c r="F126" s="6">
        <v>46</v>
      </c>
      <c r="G126" s="7">
        <f t="shared" si="20"/>
        <v>32.199999999999996</v>
      </c>
      <c r="H126" s="6">
        <v>40</v>
      </c>
      <c r="I126" s="7">
        <f t="shared" si="21"/>
        <v>4</v>
      </c>
      <c r="J126" s="13">
        <v>73.2</v>
      </c>
      <c r="K126" s="7">
        <f t="shared" si="16"/>
        <v>14.64</v>
      </c>
      <c r="L126" s="7">
        <f t="shared" si="17"/>
        <v>50.839999999999996</v>
      </c>
      <c r="M126" s="8" t="s">
        <v>240</v>
      </c>
      <c r="N126" s="17" t="s">
        <v>280</v>
      </c>
      <c r="O126" s="3"/>
    </row>
    <row r="127" spans="1:15" s="4" customFormat="1" ht="11.25">
      <c r="A127" s="2" t="s">
        <v>142</v>
      </c>
      <c r="B127" s="2" t="s">
        <v>138</v>
      </c>
      <c r="C127" s="2" t="s">
        <v>141</v>
      </c>
      <c r="D127" s="2">
        <v>72</v>
      </c>
      <c r="E127" s="2">
        <v>2013012124</v>
      </c>
      <c r="F127" s="6">
        <v>53</v>
      </c>
      <c r="G127" s="7">
        <f t="shared" si="20"/>
        <v>37.099999999999994</v>
      </c>
      <c r="H127" s="6">
        <v>35</v>
      </c>
      <c r="I127" s="7">
        <f t="shared" si="21"/>
        <v>3.5</v>
      </c>
      <c r="J127" s="13">
        <v>71.8</v>
      </c>
      <c r="K127" s="7">
        <f t="shared" si="16"/>
        <v>14.36</v>
      </c>
      <c r="L127" s="7">
        <f t="shared" si="17"/>
        <v>54.959999999999994</v>
      </c>
      <c r="M127" s="8" t="s">
        <v>239</v>
      </c>
      <c r="N127" s="18" t="s">
        <v>279</v>
      </c>
      <c r="O127" s="3"/>
    </row>
    <row r="128" spans="1:15" s="4" customFormat="1" ht="11.25">
      <c r="A128" s="2" t="s">
        <v>59</v>
      </c>
      <c r="B128" s="2" t="s">
        <v>55</v>
      </c>
      <c r="C128" s="2" t="s">
        <v>141</v>
      </c>
      <c r="D128" s="2">
        <v>72</v>
      </c>
      <c r="E128" s="2">
        <v>2013012123</v>
      </c>
      <c r="F128" s="6">
        <v>48</v>
      </c>
      <c r="G128" s="7">
        <f t="shared" si="20"/>
        <v>33.599999999999994</v>
      </c>
      <c r="H128" s="6">
        <v>55</v>
      </c>
      <c r="I128" s="7">
        <f t="shared" si="21"/>
        <v>5.5</v>
      </c>
      <c r="J128" s="13">
        <v>74.2</v>
      </c>
      <c r="K128" s="7">
        <f t="shared" si="16"/>
        <v>14.840000000000002</v>
      </c>
      <c r="L128" s="7">
        <f t="shared" si="17"/>
        <v>53.94</v>
      </c>
      <c r="M128" s="8" t="s">
        <v>240</v>
      </c>
      <c r="N128" s="17" t="s">
        <v>280</v>
      </c>
      <c r="O128" s="3"/>
    </row>
    <row r="129" spans="1:15" s="4" customFormat="1" ht="11.25">
      <c r="A129" s="2" t="s">
        <v>111</v>
      </c>
      <c r="B129" s="2" t="s">
        <v>55</v>
      </c>
      <c r="C129" s="2" t="s">
        <v>186</v>
      </c>
      <c r="D129" s="2">
        <v>73</v>
      </c>
      <c r="E129" s="2">
        <v>2013042501</v>
      </c>
      <c r="F129" s="6">
        <v>65.5</v>
      </c>
      <c r="G129" s="7">
        <f t="shared" si="20"/>
        <v>45.849999999999994</v>
      </c>
      <c r="H129" s="6">
        <v>75</v>
      </c>
      <c r="I129" s="7">
        <f t="shared" si="21"/>
        <v>7.5</v>
      </c>
      <c r="J129" s="13">
        <v>76.6</v>
      </c>
      <c r="K129" s="7">
        <f t="shared" si="16"/>
        <v>15.32</v>
      </c>
      <c r="L129" s="7">
        <f t="shared" si="17"/>
        <v>68.66999999999999</v>
      </c>
      <c r="M129" s="8" t="s">
        <v>248</v>
      </c>
      <c r="N129" s="18" t="s">
        <v>279</v>
      </c>
      <c r="O129" s="3"/>
    </row>
    <row r="130" spans="1:15" s="4" customFormat="1" ht="11.25">
      <c r="A130" s="2" t="s">
        <v>112</v>
      </c>
      <c r="B130" s="2" t="s">
        <v>138</v>
      </c>
      <c r="C130" s="2" t="s">
        <v>186</v>
      </c>
      <c r="D130" s="2">
        <v>73</v>
      </c>
      <c r="E130" s="2">
        <v>2013042502</v>
      </c>
      <c r="F130" s="6">
        <v>42.5</v>
      </c>
      <c r="G130" s="7">
        <f t="shared" si="20"/>
        <v>29.749999999999996</v>
      </c>
      <c r="H130" s="6">
        <v>30</v>
      </c>
      <c r="I130" s="7">
        <f t="shared" si="21"/>
        <v>3</v>
      </c>
      <c r="J130" s="28" t="s">
        <v>278</v>
      </c>
      <c r="K130" s="29"/>
      <c r="L130" s="7">
        <v>32.75</v>
      </c>
      <c r="M130" s="8" t="s">
        <v>240</v>
      </c>
      <c r="N130" s="17" t="s">
        <v>283</v>
      </c>
      <c r="O130" s="3"/>
    </row>
    <row r="131" spans="1:15" s="4" customFormat="1" ht="11.25">
      <c r="A131" s="2" t="s">
        <v>114</v>
      </c>
      <c r="B131" s="2" t="s">
        <v>55</v>
      </c>
      <c r="C131" s="2" t="s">
        <v>188</v>
      </c>
      <c r="D131" s="2">
        <v>74</v>
      </c>
      <c r="E131" s="2">
        <v>2013042507</v>
      </c>
      <c r="F131" s="6">
        <v>54.5</v>
      </c>
      <c r="G131" s="7">
        <f t="shared" si="20"/>
        <v>38.15</v>
      </c>
      <c r="H131" s="6">
        <v>55</v>
      </c>
      <c r="I131" s="7">
        <f t="shared" si="21"/>
        <v>5.5</v>
      </c>
      <c r="J131" s="13">
        <v>77.2</v>
      </c>
      <c r="K131" s="7">
        <f t="shared" si="16"/>
        <v>15.440000000000001</v>
      </c>
      <c r="L131" s="7">
        <f t="shared" si="17"/>
        <v>59.09</v>
      </c>
      <c r="M131" s="8" t="s">
        <v>239</v>
      </c>
      <c r="N131" s="18" t="s">
        <v>281</v>
      </c>
      <c r="O131" s="3"/>
    </row>
    <row r="132" spans="1:15" s="4" customFormat="1" ht="11.25">
      <c r="A132" s="2" t="s">
        <v>113</v>
      </c>
      <c r="B132" s="2" t="s">
        <v>57</v>
      </c>
      <c r="C132" s="2" t="s">
        <v>188</v>
      </c>
      <c r="D132" s="2">
        <v>74</v>
      </c>
      <c r="E132" s="2">
        <v>2013042506</v>
      </c>
      <c r="F132" s="6">
        <v>50</v>
      </c>
      <c r="G132" s="7">
        <f t="shared" si="20"/>
        <v>35</v>
      </c>
      <c r="H132" s="6">
        <v>65</v>
      </c>
      <c r="I132" s="7">
        <f t="shared" si="21"/>
        <v>6.5</v>
      </c>
      <c r="J132" s="13">
        <v>80.8</v>
      </c>
      <c r="K132" s="7">
        <f t="shared" si="16"/>
        <v>16.16</v>
      </c>
      <c r="L132" s="7">
        <f t="shared" si="17"/>
        <v>57.66</v>
      </c>
      <c r="M132" s="8" t="s">
        <v>240</v>
      </c>
      <c r="N132" s="17" t="s">
        <v>280</v>
      </c>
      <c r="O132" s="3"/>
    </row>
    <row r="133" spans="1:15" s="4" customFormat="1" ht="11.25">
      <c r="A133" s="2" t="s">
        <v>187</v>
      </c>
      <c r="B133" s="2" t="s">
        <v>148</v>
      </c>
      <c r="C133" s="2" t="s">
        <v>188</v>
      </c>
      <c r="D133" s="2">
        <v>74</v>
      </c>
      <c r="E133" s="2">
        <v>2013042504</v>
      </c>
      <c r="F133" s="6">
        <v>49</v>
      </c>
      <c r="G133" s="7">
        <f t="shared" si="20"/>
        <v>34.3</v>
      </c>
      <c r="H133" s="6">
        <v>40</v>
      </c>
      <c r="I133" s="7">
        <f t="shared" si="21"/>
        <v>4</v>
      </c>
      <c r="J133" s="13">
        <v>74.6</v>
      </c>
      <c r="K133" s="7">
        <f aca="true" t="shared" si="22" ref="K133:K177">J133*0.2</f>
        <v>14.92</v>
      </c>
      <c r="L133" s="7">
        <f aca="true" t="shared" si="23" ref="L133:L177">G133+I133+K133</f>
        <v>53.22</v>
      </c>
      <c r="M133" s="8" t="s">
        <v>241</v>
      </c>
      <c r="N133" s="17" t="s">
        <v>280</v>
      </c>
      <c r="O133" s="3"/>
    </row>
    <row r="134" spans="1:15" s="4" customFormat="1" ht="11.25">
      <c r="A134" s="2" t="s">
        <v>115</v>
      </c>
      <c r="B134" s="2" t="s">
        <v>55</v>
      </c>
      <c r="C134" s="2" t="s">
        <v>189</v>
      </c>
      <c r="D134" s="2">
        <v>75</v>
      </c>
      <c r="E134" s="2">
        <v>2013042510</v>
      </c>
      <c r="F134" s="6">
        <v>62</v>
      </c>
      <c r="G134" s="7">
        <f t="shared" si="20"/>
        <v>43.4</v>
      </c>
      <c r="H134" s="6">
        <v>65</v>
      </c>
      <c r="I134" s="7">
        <f t="shared" si="21"/>
        <v>6.5</v>
      </c>
      <c r="J134" s="13">
        <v>73.2</v>
      </c>
      <c r="K134" s="7">
        <f t="shared" si="22"/>
        <v>14.64</v>
      </c>
      <c r="L134" s="7">
        <f t="shared" si="23"/>
        <v>64.53999999999999</v>
      </c>
      <c r="M134" s="8" t="s">
        <v>248</v>
      </c>
      <c r="N134" s="18" t="s">
        <v>279</v>
      </c>
      <c r="O134" s="3"/>
    </row>
    <row r="135" spans="1:15" s="4" customFormat="1" ht="11.25">
      <c r="A135" s="2" t="s">
        <v>116</v>
      </c>
      <c r="B135" s="2" t="s">
        <v>55</v>
      </c>
      <c r="C135" s="2" t="s">
        <v>189</v>
      </c>
      <c r="D135" s="2">
        <v>75</v>
      </c>
      <c r="E135" s="2">
        <v>2013042514</v>
      </c>
      <c r="F135" s="6">
        <v>59</v>
      </c>
      <c r="G135" s="7">
        <f t="shared" si="20"/>
        <v>41.3</v>
      </c>
      <c r="H135" s="6">
        <v>60</v>
      </c>
      <c r="I135" s="7">
        <f t="shared" si="21"/>
        <v>6</v>
      </c>
      <c r="J135" s="13">
        <v>75.6</v>
      </c>
      <c r="K135" s="7">
        <f t="shared" si="22"/>
        <v>15.12</v>
      </c>
      <c r="L135" s="7">
        <f t="shared" si="23"/>
        <v>62.419999999999995</v>
      </c>
      <c r="M135" s="8" t="s">
        <v>240</v>
      </c>
      <c r="N135" s="17" t="s">
        <v>280</v>
      </c>
      <c r="O135" s="3"/>
    </row>
    <row r="136" spans="1:15" s="4" customFormat="1" ht="11.25">
      <c r="A136" s="2" t="s">
        <v>190</v>
      </c>
      <c r="B136" s="2" t="s">
        <v>148</v>
      </c>
      <c r="C136" s="2" t="s">
        <v>189</v>
      </c>
      <c r="D136" s="2">
        <v>75</v>
      </c>
      <c r="E136" s="2">
        <v>2013042520</v>
      </c>
      <c r="F136" s="6">
        <v>56</v>
      </c>
      <c r="G136" s="7">
        <f t="shared" si="20"/>
        <v>39.199999999999996</v>
      </c>
      <c r="H136" s="6">
        <v>50</v>
      </c>
      <c r="I136" s="7">
        <f t="shared" si="21"/>
        <v>5</v>
      </c>
      <c r="J136" s="28" t="s">
        <v>278</v>
      </c>
      <c r="K136" s="29"/>
      <c r="L136" s="7">
        <v>44.2</v>
      </c>
      <c r="M136" s="8" t="s">
        <v>241</v>
      </c>
      <c r="N136" s="17" t="s">
        <v>280</v>
      </c>
      <c r="O136" s="3"/>
    </row>
    <row r="137" spans="1:15" s="4" customFormat="1" ht="11.25">
      <c r="A137" s="5" t="s">
        <v>117</v>
      </c>
      <c r="B137" s="2" t="s">
        <v>56</v>
      </c>
      <c r="C137" s="2" t="s">
        <v>191</v>
      </c>
      <c r="D137" s="2">
        <v>76</v>
      </c>
      <c r="E137" s="2">
        <v>2013042530</v>
      </c>
      <c r="F137" s="6">
        <v>63</v>
      </c>
      <c r="G137" s="7">
        <f>F137*0.7</f>
        <v>44.099999999999994</v>
      </c>
      <c r="H137" s="6">
        <v>55</v>
      </c>
      <c r="I137" s="7">
        <f>H137*0.1</f>
        <v>5.5</v>
      </c>
      <c r="J137" s="13">
        <v>72.2</v>
      </c>
      <c r="K137" s="7">
        <f>J137*0.2</f>
        <v>14.440000000000001</v>
      </c>
      <c r="L137" s="7">
        <f>G137+I137+K137</f>
        <v>64.03999999999999</v>
      </c>
      <c r="M137" s="8" t="s">
        <v>249</v>
      </c>
      <c r="N137" s="18" t="s">
        <v>276</v>
      </c>
      <c r="O137" s="3"/>
    </row>
    <row r="138" spans="1:15" s="4" customFormat="1" ht="11.25">
      <c r="A138" s="5" t="s">
        <v>118</v>
      </c>
      <c r="B138" s="2" t="s">
        <v>56</v>
      </c>
      <c r="C138" s="2" t="s">
        <v>191</v>
      </c>
      <c r="D138" s="2">
        <v>76</v>
      </c>
      <c r="E138" s="2">
        <v>2013042532</v>
      </c>
      <c r="F138" s="6">
        <v>58.5</v>
      </c>
      <c r="G138" s="7">
        <f>F138*0.7</f>
        <v>40.949999999999996</v>
      </c>
      <c r="H138" s="6">
        <v>45</v>
      </c>
      <c r="I138" s="7">
        <f>H138*0.1</f>
        <v>4.5</v>
      </c>
      <c r="J138" s="13">
        <v>77.4</v>
      </c>
      <c r="K138" s="7">
        <f>J138*0.2</f>
        <v>15.480000000000002</v>
      </c>
      <c r="L138" s="7">
        <f>G138+I138+K138</f>
        <v>60.93</v>
      </c>
      <c r="M138" s="8" t="s">
        <v>240</v>
      </c>
      <c r="N138" s="18" t="s">
        <v>276</v>
      </c>
      <c r="O138" s="3"/>
    </row>
    <row r="139" spans="1:15" s="4" customFormat="1" ht="11.25">
      <c r="A139" s="5" t="s">
        <v>120</v>
      </c>
      <c r="B139" s="5" t="s">
        <v>56</v>
      </c>
      <c r="C139" s="2" t="s">
        <v>191</v>
      </c>
      <c r="D139" s="2">
        <v>76</v>
      </c>
      <c r="E139" s="2">
        <v>2013042604</v>
      </c>
      <c r="F139" s="6">
        <v>55.5</v>
      </c>
      <c r="G139" s="7">
        <f>F139*0.7</f>
        <v>38.849999999999994</v>
      </c>
      <c r="H139" s="6">
        <v>50</v>
      </c>
      <c r="I139" s="7">
        <f>H139*0.1</f>
        <v>5</v>
      </c>
      <c r="J139" s="13">
        <v>79.6</v>
      </c>
      <c r="K139" s="7">
        <f>J139*0.2</f>
        <v>15.92</v>
      </c>
      <c r="L139" s="7">
        <f>G139+I139+K139</f>
        <v>59.769999999999996</v>
      </c>
      <c r="M139" s="8" t="s">
        <v>241</v>
      </c>
      <c r="N139" s="17" t="s">
        <v>285</v>
      </c>
      <c r="O139" s="3"/>
    </row>
    <row r="140" spans="1:15" s="4" customFormat="1" ht="11.25">
      <c r="A140" s="2" t="s">
        <v>119</v>
      </c>
      <c r="B140" s="2" t="s">
        <v>57</v>
      </c>
      <c r="C140" s="2" t="s">
        <v>191</v>
      </c>
      <c r="D140" s="2">
        <v>76</v>
      </c>
      <c r="E140" s="2">
        <v>2013042602</v>
      </c>
      <c r="F140" s="6">
        <v>55.5</v>
      </c>
      <c r="G140" s="7">
        <f>F140*0.7</f>
        <v>38.849999999999994</v>
      </c>
      <c r="H140" s="6">
        <v>50</v>
      </c>
      <c r="I140" s="7">
        <f>H140*0.1</f>
        <v>5</v>
      </c>
      <c r="J140" s="13">
        <v>75.4</v>
      </c>
      <c r="K140" s="7">
        <f>J140*0.2</f>
        <v>15.080000000000002</v>
      </c>
      <c r="L140" s="7">
        <f>G140+I140+K140</f>
        <v>58.92999999999999</v>
      </c>
      <c r="M140" s="8" t="s">
        <v>242</v>
      </c>
      <c r="N140" s="17" t="s">
        <v>285</v>
      </c>
      <c r="O140" s="3"/>
    </row>
    <row r="141" spans="1:15" s="4" customFormat="1" ht="11.25">
      <c r="A141" s="2" t="s">
        <v>123</v>
      </c>
      <c r="B141" s="2" t="s">
        <v>55</v>
      </c>
      <c r="C141" s="2" t="s">
        <v>192</v>
      </c>
      <c r="D141" s="2">
        <v>77</v>
      </c>
      <c r="E141" s="2">
        <v>2013042613</v>
      </c>
      <c r="F141" s="6">
        <v>60.5</v>
      </c>
      <c r="G141" s="7">
        <f aca="true" t="shared" si="24" ref="G141:G150">F141*0.7</f>
        <v>42.349999999999994</v>
      </c>
      <c r="H141" s="6">
        <v>45</v>
      </c>
      <c r="I141" s="7">
        <f aca="true" t="shared" si="25" ref="I141:I150">H141*0.1</f>
        <v>4.5</v>
      </c>
      <c r="J141" s="13">
        <v>78.2</v>
      </c>
      <c r="K141" s="7">
        <f t="shared" si="22"/>
        <v>15.64</v>
      </c>
      <c r="L141" s="7">
        <f t="shared" si="23"/>
        <v>62.489999999999995</v>
      </c>
      <c r="M141" s="8" t="s">
        <v>239</v>
      </c>
      <c r="N141" s="18" t="s">
        <v>276</v>
      </c>
      <c r="O141" s="3"/>
    </row>
    <row r="142" spans="1:15" s="4" customFormat="1" ht="11.25">
      <c r="A142" s="2" t="s">
        <v>193</v>
      </c>
      <c r="B142" s="2" t="s">
        <v>57</v>
      </c>
      <c r="C142" s="2" t="s">
        <v>192</v>
      </c>
      <c r="D142" s="2">
        <v>77</v>
      </c>
      <c r="E142" s="2">
        <v>2013042614</v>
      </c>
      <c r="F142" s="6">
        <v>57.5</v>
      </c>
      <c r="G142" s="7">
        <f t="shared" si="24"/>
        <v>40.25</v>
      </c>
      <c r="H142" s="6">
        <v>65</v>
      </c>
      <c r="I142" s="7">
        <f t="shared" si="25"/>
        <v>6.5</v>
      </c>
      <c r="J142" s="13">
        <v>77.4</v>
      </c>
      <c r="K142" s="7">
        <f t="shared" si="22"/>
        <v>15.480000000000002</v>
      </c>
      <c r="L142" s="7">
        <f t="shared" si="23"/>
        <v>62.230000000000004</v>
      </c>
      <c r="M142" s="8" t="s">
        <v>240</v>
      </c>
      <c r="N142" s="18" t="s">
        <v>276</v>
      </c>
      <c r="O142" s="3"/>
    </row>
    <row r="143" spans="1:15" s="4" customFormat="1" ht="11.25">
      <c r="A143" s="5" t="s">
        <v>122</v>
      </c>
      <c r="B143" s="2" t="s">
        <v>57</v>
      </c>
      <c r="C143" s="2" t="s">
        <v>192</v>
      </c>
      <c r="D143" s="2">
        <v>77</v>
      </c>
      <c r="E143" s="2">
        <v>2013042612</v>
      </c>
      <c r="F143" s="6">
        <v>57</v>
      </c>
      <c r="G143" s="7">
        <f t="shared" si="24"/>
        <v>39.9</v>
      </c>
      <c r="H143" s="6">
        <v>65</v>
      </c>
      <c r="I143" s="7">
        <f t="shared" si="25"/>
        <v>6.5</v>
      </c>
      <c r="J143" s="13">
        <v>77.4</v>
      </c>
      <c r="K143" s="7">
        <f t="shared" si="22"/>
        <v>15.480000000000002</v>
      </c>
      <c r="L143" s="7">
        <f t="shared" si="23"/>
        <v>61.88</v>
      </c>
      <c r="M143" s="8" t="s">
        <v>241</v>
      </c>
      <c r="N143" s="17" t="s">
        <v>285</v>
      </c>
      <c r="O143" s="3"/>
    </row>
    <row r="144" spans="1:15" s="4" customFormat="1" ht="11.25">
      <c r="A144" s="5" t="s">
        <v>121</v>
      </c>
      <c r="B144" s="2" t="s">
        <v>57</v>
      </c>
      <c r="C144" s="2" t="s">
        <v>192</v>
      </c>
      <c r="D144" s="2">
        <v>77</v>
      </c>
      <c r="E144" s="2">
        <v>2013042611</v>
      </c>
      <c r="F144" s="6">
        <v>54</v>
      </c>
      <c r="G144" s="7">
        <f t="shared" si="24"/>
        <v>37.8</v>
      </c>
      <c r="H144" s="6">
        <v>50</v>
      </c>
      <c r="I144" s="7">
        <f t="shared" si="25"/>
        <v>5</v>
      </c>
      <c r="J144" s="13">
        <v>73.2</v>
      </c>
      <c r="K144" s="7">
        <f t="shared" si="22"/>
        <v>14.64</v>
      </c>
      <c r="L144" s="7">
        <f t="shared" si="23"/>
        <v>57.44</v>
      </c>
      <c r="M144" s="8" t="s">
        <v>242</v>
      </c>
      <c r="N144" s="17" t="s">
        <v>285</v>
      </c>
      <c r="O144" s="3"/>
    </row>
    <row r="145" spans="1:15" s="4" customFormat="1" ht="11.25">
      <c r="A145" s="2" t="s">
        <v>2</v>
      </c>
      <c r="B145" s="2" t="s">
        <v>55</v>
      </c>
      <c r="C145" s="5" t="s">
        <v>198</v>
      </c>
      <c r="D145" s="5">
        <v>78</v>
      </c>
      <c r="E145" s="5">
        <v>2013032702</v>
      </c>
      <c r="F145" s="6">
        <v>68</v>
      </c>
      <c r="G145" s="7">
        <f t="shared" si="24"/>
        <v>47.599999999999994</v>
      </c>
      <c r="H145" s="6">
        <v>70</v>
      </c>
      <c r="I145" s="7">
        <f t="shared" si="25"/>
        <v>7</v>
      </c>
      <c r="J145" s="13">
        <v>74.2</v>
      </c>
      <c r="K145" s="7">
        <f t="shared" si="22"/>
        <v>14.840000000000002</v>
      </c>
      <c r="L145" s="7">
        <f t="shared" si="23"/>
        <v>69.44</v>
      </c>
      <c r="M145" s="8" t="s">
        <v>239</v>
      </c>
      <c r="N145" s="18" t="s">
        <v>276</v>
      </c>
      <c r="O145" s="3"/>
    </row>
    <row r="146" spans="1:15" s="4" customFormat="1" ht="11.25">
      <c r="A146" s="5" t="s">
        <v>1</v>
      </c>
      <c r="B146" s="2" t="s">
        <v>57</v>
      </c>
      <c r="C146" s="5" t="s">
        <v>198</v>
      </c>
      <c r="D146" s="5">
        <v>78</v>
      </c>
      <c r="E146" s="5">
        <v>2013032701</v>
      </c>
      <c r="F146" s="6">
        <v>41</v>
      </c>
      <c r="G146" s="7">
        <f t="shared" si="24"/>
        <v>28.7</v>
      </c>
      <c r="H146" s="6">
        <v>45</v>
      </c>
      <c r="I146" s="7">
        <f t="shared" si="25"/>
        <v>4.5</v>
      </c>
      <c r="J146" s="13">
        <v>75</v>
      </c>
      <c r="K146" s="7">
        <f t="shared" si="22"/>
        <v>15</v>
      </c>
      <c r="L146" s="7">
        <f t="shared" si="23"/>
        <v>48.2</v>
      </c>
      <c r="M146" s="8" t="s">
        <v>240</v>
      </c>
      <c r="N146" s="17" t="s">
        <v>285</v>
      </c>
      <c r="O146" s="3"/>
    </row>
    <row r="147" spans="1:15" s="4" customFormat="1" ht="11.25">
      <c r="A147" s="5" t="s">
        <v>6</v>
      </c>
      <c r="B147" s="2" t="s">
        <v>56</v>
      </c>
      <c r="C147" s="2" t="s">
        <v>199</v>
      </c>
      <c r="D147" s="2">
        <v>79</v>
      </c>
      <c r="E147" s="5">
        <v>2013032715</v>
      </c>
      <c r="F147" s="6">
        <v>62</v>
      </c>
      <c r="G147" s="7">
        <f t="shared" si="24"/>
        <v>43.4</v>
      </c>
      <c r="H147" s="6">
        <v>75</v>
      </c>
      <c r="I147" s="7">
        <f t="shared" si="25"/>
        <v>7.5</v>
      </c>
      <c r="J147" s="13">
        <v>77.2</v>
      </c>
      <c r="K147" s="7">
        <f t="shared" si="22"/>
        <v>15.440000000000001</v>
      </c>
      <c r="L147" s="7">
        <f t="shared" si="23"/>
        <v>66.34</v>
      </c>
      <c r="M147" s="8" t="s">
        <v>248</v>
      </c>
      <c r="N147" s="18" t="s">
        <v>276</v>
      </c>
      <c r="O147" s="3"/>
    </row>
    <row r="148" spans="1:15" s="4" customFormat="1" ht="11.25">
      <c r="A148" s="5" t="s">
        <v>3</v>
      </c>
      <c r="B148" s="2" t="s">
        <v>56</v>
      </c>
      <c r="C148" s="2" t="s">
        <v>199</v>
      </c>
      <c r="D148" s="2">
        <v>79</v>
      </c>
      <c r="E148" s="5">
        <v>2013032704</v>
      </c>
      <c r="F148" s="6">
        <v>62</v>
      </c>
      <c r="G148" s="7">
        <f t="shared" si="24"/>
        <v>43.4</v>
      </c>
      <c r="H148" s="6">
        <v>55</v>
      </c>
      <c r="I148" s="7">
        <f t="shared" si="25"/>
        <v>5.5</v>
      </c>
      <c r="J148" s="13">
        <v>77.4</v>
      </c>
      <c r="K148" s="7">
        <f t="shared" si="22"/>
        <v>15.480000000000002</v>
      </c>
      <c r="L148" s="7">
        <f t="shared" si="23"/>
        <v>64.38</v>
      </c>
      <c r="M148" s="8" t="s">
        <v>240</v>
      </c>
      <c r="N148" s="18" t="s">
        <v>276</v>
      </c>
      <c r="O148" s="3"/>
    </row>
    <row r="149" spans="1:15" s="4" customFormat="1" ht="11.25">
      <c r="A149" s="2" t="s">
        <v>5</v>
      </c>
      <c r="B149" s="2" t="s">
        <v>55</v>
      </c>
      <c r="C149" s="2" t="s">
        <v>199</v>
      </c>
      <c r="D149" s="2">
        <v>79</v>
      </c>
      <c r="E149" s="5">
        <v>2013032710</v>
      </c>
      <c r="F149" s="6">
        <v>57</v>
      </c>
      <c r="G149" s="7">
        <f t="shared" si="24"/>
        <v>39.9</v>
      </c>
      <c r="H149" s="6">
        <v>75</v>
      </c>
      <c r="I149" s="7">
        <f t="shared" si="25"/>
        <v>7.5</v>
      </c>
      <c r="J149" s="13">
        <v>74</v>
      </c>
      <c r="K149" s="7">
        <f t="shared" si="22"/>
        <v>14.8</v>
      </c>
      <c r="L149" s="7">
        <f t="shared" si="23"/>
        <v>62.2</v>
      </c>
      <c r="M149" s="8" t="s">
        <v>241</v>
      </c>
      <c r="N149" s="17" t="s">
        <v>285</v>
      </c>
      <c r="O149" s="3"/>
    </row>
    <row r="150" spans="1:15" s="4" customFormat="1" ht="11.25">
      <c r="A150" s="5" t="s">
        <v>4</v>
      </c>
      <c r="B150" s="2" t="s">
        <v>56</v>
      </c>
      <c r="C150" s="2" t="s">
        <v>199</v>
      </c>
      <c r="D150" s="2">
        <v>79</v>
      </c>
      <c r="E150" s="5">
        <v>2013032706</v>
      </c>
      <c r="F150" s="6">
        <v>55</v>
      </c>
      <c r="G150" s="7">
        <f t="shared" si="24"/>
        <v>38.5</v>
      </c>
      <c r="H150" s="6">
        <v>50</v>
      </c>
      <c r="I150" s="7">
        <f t="shared" si="25"/>
        <v>5</v>
      </c>
      <c r="J150" s="13">
        <v>72</v>
      </c>
      <c r="K150" s="7">
        <f t="shared" si="22"/>
        <v>14.4</v>
      </c>
      <c r="L150" s="7">
        <f t="shared" si="23"/>
        <v>57.9</v>
      </c>
      <c r="M150" s="8" t="s">
        <v>242</v>
      </c>
      <c r="N150" s="17" t="s">
        <v>285</v>
      </c>
      <c r="O150" s="3"/>
    </row>
    <row r="151" spans="1:15" s="4" customFormat="1" ht="11.25">
      <c r="A151" s="2" t="s">
        <v>201</v>
      </c>
      <c r="B151" s="2" t="s">
        <v>148</v>
      </c>
      <c r="C151" s="2" t="s">
        <v>200</v>
      </c>
      <c r="D151" s="2">
        <v>80</v>
      </c>
      <c r="E151" s="5">
        <v>2013032730</v>
      </c>
      <c r="F151" s="6">
        <v>67</v>
      </c>
      <c r="G151" s="7">
        <f aca="true" t="shared" si="26" ref="G151:G158">F151*0.7</f>
        <v>46.9</v>
      </c>
      <c r="H151" s="6">
        <v>60</v>
      </c>
      <c r="I151" s="7">
        <f aca="true" t="shared" si="27" ref="I151:I158">H151*0.1</f>
        <v>6</v>
      </c>
      <c r="J151" s="13">
        <v>76.2</v>
      </c>
      <c r="K151" s="7">
        <f>J151*0.2</f>
        <v>15.240000000000002</v>
      </c>
      <c r="L151" s="7">
        <f>G151+I151+K151</f>
        <v>68.14</v>
      </c>
      <c r="M151" s="8" t="s">
        <v>248</v>
      </c>
      <c r="N151" s="18" t="s">
        <v>276</v>
      </c>
      <c r="O151" s="3"/>
    </row>
    <row r="152" spans="1:15" s="4" customFormat="1" ht="11.25">
      <c r="A152" s="5" t="s">
        <v>7</v>
      </c>
      <c r="B152" s="5" t="s">
        <v>56</v>
      </c>
      <c r="C152" s="2" t="s">
        <v>200</v>
      </c>
      <c r="D152" s="2">
        <v>80</v>
      </c>
      <c r="E152" s="5">
        <v>2013032807</v>
      </c>
      <c r="F152" s="6">
        <v>62</v>
      </c>
      <c r="G152" s="7">
        <f t="shared" si="26"/>
        <v>43.4</v>
      </c>
      <c r="H152" s="6">
        <v>70</v>
      </c>
      <c r="I152" s="7">
        <f t="shared" si="27"/>
        <v>7</v>
      </c>
      <c r="J152" s="13">
        <v>75</v>
      </c>
      <c r="K152" s="7">
        <f>J152*0.2</f>
        <v>15</v>
      </c>
      <c r="L152" s="7">
        <f>G152+I152+K152</f>
        <v>65.4</v>
      </c>
      <c r="M152" s="8" t="s">
        <v>240</v>
      </c>
      <c r="N152" s="18" t="s">
        <v>276</v>
      </c>
      <c r="O152" s="3"/>
    </row>
    <row r="153" spans="1:15" s="4" customFormat="1" ht="11.25">
      <c r="A153" s="2" t="s">
        <v>202</v>
      </c>
      <c r="B153" s="2" t="s">
        <v>138</v>
      </c>
      <c r="C153" s="2" t="s">
        <v>200</v>
      </c>
      <c r="D153" s="2">
        <v>80</v>
      </c>
      <c r="E153" s="5">
        <v>2013032811</v>
      </c>
      <c r="F153" s="6">
        <v>55</v>
      </c>
      <c r="G153" s="7">
        <f t="shared" si="26"/>
        <v>38.5</v>
      </c>
      <c r="H153" s="6">
        <v>40</v>
      </c>
      <c r="I153" s="7">
        <f t="shared" si="27"/>
        <v>4</v>
      </c>
      <c r="J153" s="13">
        <v>72.6</v>
      </c>
      <c r="K153" s="7">
        <f>J153*0.2</f>
        <v>14.52</v>
      </c>
      <c r="L153" s="7">
        <f>G153+I153+K153</f>
        <v>57.019999999999996</v>
      </c>
      <c r="M153" s="8" t="s">
        <v>241</v>
      </c>
      <c r="N153" s="17" t="s">
        <v>285</v>
      </c>
      <c r="O153" s="3"/>
    </row>
    <row r="154" spans="1:15" s="4" customFormat="1" ht="11.25">
      <c r="A154" s="2" t="s">
        <v>203</v>
      </c>
      <c r="B154" s="2" t="s">
        <v>55</v>
      </c>
      <c r="C154" s="2" t="s">
        <v>200</v>
      </c>
      <c r="D154" s="2">
        <v>80</v>
      </c>
      <c r="E154" s="5">
        <v>2013032812</v>
      </c>
      <c r="F154" s="6">
        <v>56</v>
      </c>
      <c r="G154" s="7">
        <f t="shared" si="26"/>
        <v>39.199999999999996</v>
      </c>
      <c r="H154" s="6">
        <v>55</v>
      </c>
      <c r="I154" s="7">
        <f t="shared" si="27"/>
        <v>5.5</v>
      </c>
      <c r="J154" s="28" t="s">
        <v>278</v>
      </c>
      <c r="K154" s="29"/>
      <c r="L154" s="7">
        <v>44.7</v>
      </c>
      <c r="M154" s="8" t="s">
        <v>242</v>
      </c>
      <c r="N154" s="17" t="s">
        <v>285</v>
      </c>
      <c r="O154" s="3"/>
    </row>
    <row r="155" spans="1:15" s="4" customFormat="1" ht="11.25">
      <c r="A155" s="2" t="s">
        <v>10</v>
      </c>
      <c r="B155" s="2" t="s">
        <v>55</v>
      </c>
      <c r="C155" s="2" t="s">
        <v>204</v>
      </c>
      <c r="D155" s="2">
        <v>81</v>
      </c>
      <c r="E155" s="2">
        <v>2013032901</v>
      </c>
      <c r="F155" s="6">
        <v>66</v>
      </c>
      <c r="G155" s="7">
        <f t="shared" si="26"/>
        <v>46.199999999999996</v>
      </c>
      <c r="H155" s="6">
        <v>70</v>
      </c>
      <c r="I155" s="7">
        <f t="shared" si="27"/>
        <v>7</v>
      </c>
      <c r="J155" s="13">
        <v>78.6</v>
      </c>
      <c r="K155" s="7">
        <f t="shared" si="22"/>
        <v>15.719999999999999</v>
      </c>
      <c r="L155" s="7">
        <f t="shared" si="23"/>
        <v>68.91999999999999</v>
      </c>
      <c r="M155" s="8" t="s">
        <v>239</v>
      </c>
      <c r="N155" s="18" t="s">
        <v>276</v>
      </c>
      <c r="O155" s="3"/>
    </row>
    <row r="156" spans="1:15" s="4" customFormat="1" ht="11.25">
      <c r="A156" s="2" t="s">
        <v>9</v>
      </c>
      <c r="B156" s="2" t="s">
        <v>57</v>
      </c>
      <c r="C156" s="2" t="s">
        <v>204</v>
      </c>
      <c r="D156" s="2">
        <v>81</v>
      </c>
      <c r="E156" s="5">
        <v>2013032835</v>
      </c>
      <c r="F156" s="6">
        <v>68</v>
      </c>
      <c r="G156" s="7">
        <f t="shared" si="26"/>
        <v>47.599999999999994</v>
      </c>
      <c r="H156" s="6">
        <v>35</v>
      </c>
      <c r="I156" s="7">
        <f t="shared" si="27"/>
        <v>3.5</v>
      </c>
      <c r="J156" s="13">
        <v>80.2</v>
      </c>
      <c r="K156" s="7">
        <f t="shared" si="22"/>
        <v>16.040000000000003</v>
      </c>
      <c r="L156" s="7">
        <f t="shared" si="23"/>
        <v>67.14</v>
      </c>
      <c r="M156" s="8" t="s">
        <v>240</v>
      </c>
      <c r="N156" s="18" t="s">
        <v>276</v>
      </c>
      <c r="O156" s="3"/>
    </row>
    <row r="157" spans="1:15" s="4" customFormat="1" ht="11.25">
      <c r="A157" s="2" t="s">
        <v>205</v>
      </c>
      <c r="B157" s="2" t="s">
        <v>148</v>
      </c>
      <c r="C157" s="2" t="s">
        <v>204</v>
      </c>
      <c r="D157" s="2">
        <v>81</v>
      </c>
      <c r="E157" s="5">
        <v>2013032819</v>
      </c>
      <c r="F157" s="6">
        <v>53</v>
      </c>
      <c r="G157" s="7">
        <f t="shared" si="26"/>
        <v>37.099999999999994</v>
      </c>
      <c r="H157" s="6">
        <v>60</v>
      </c>
      <c r="I157" s="7">
        <f t="shared" si="27"/>
        <v>6</v>
      </c>
      <c r="J157" s="13">
        <v>73.6</v>
      </c>
      <c r="K157" s="7">
        <f t="shared" si="22"/>
        <v>14.719999999999999</v>
      </c>
      <c r="L157" s="7">
        <f t="shared" si="23"/>
        <v>57.81999999999999</v>
      </c>
      <c r="M157" s="8" t="s">
        <v>241</v>
      </c>
      <c r="N157" s="17" t="s">
        <v>285</v>
      </c>
      <c r="O157" s="3"/>
    </row>
    <row r="158" spans="1:15" s="4" customFormat="1" ht="11.25">
      <c r="A158" s="2" t="s">
        <v>8</v>
      </c>
      <c r="B158" s="2" t="s">
        <v>55</v>
      </c>
      <c r="C158" s="2" t="s">
        <v>204</v>
      </c>
      <c r="D158" s="2">
        <v>81</v>
      </c>
      <c r="E158" s="5">
        <v>2013032834</v>
      </c>
      <c r="F158" s="6">
        <v>51</v>
      </c>
      <c r="G158" s="7">
        <f t="shared" si="26"/>
        <v>35.699999999999996</v>
      </c>
      <c r="H158" s="6">
        <v>40</v>
      </c>
      <c r="I158" s="7">
        <f t="shared" si="27"/>
        <v>4</v>
      </c>
      <c r="J158" s="13">
        <v>70.6</v>
      </c>
      <c r="K158" s="7">
        <f t="shared" si="22"/>
        <v>14.12</v>
      </c>
      <c r="L158" s="7">
        <f t="shared" si="23"/>
        <v>53.81999999999999</v>
      </c>
      <c r="M158" s="8" t="s">
        <v>242</v>
      </c>
      <c r="N158" s="17" t="s">
        <v>285</v>
      </c>
      <c r="O158" s="3"/>
    </row>
    <row r="159" spans="1:15" s="4" customFormat="1" ht="11.25">
      <c r="A159" s="2" t="s">
        <v>13</v>
      </c>
      <c r="B159" s="2" t="s">
        <v>55</v>
      </c>
      <c r="C159" s="2" t="s">
        <v>200</v>
      </c>
      <c r="D159" s="2">
        <v>82</v>
      </c>
      <c r="E159" s="2">
        <v>2013032930</v>
      </c>
      <c r="F159" s="6">
        <v>58</v>
      </c>
      <c r="G159" s="7">
        <f aca="true" t="shared" si="28" ref="G159:G168">F159*0.7</f>
        <v>40.599999999999994</v>
      </c>
      <c r="H159" s="6">
        <v>50</v>
      </c>
      <c r="I159" s="7">
        <f aca="true" t="shared" si="29" ref="I159:I168">H159*0.1</f>
        <v>5</v>
      </c>
      <c r="J159" s="13">
        <v>77.4</v>
      </c>
      <c r="K159" s="7">
        <f aca="true" t="shared" si="30" ref="K159:K167">J159*0.2</f>
        <v>15.480000000000002</v>
      </c>
      <c r="L159" s="7">
        <f aca="true" t="shared" si="31" ref="L159:L167">G159+I159+K159</f>
        <v>61.08</v>
      </c>
      <c r="M159" s="8" t="s">
        <v>248</v>
      </c>
      <c r="N159" s="18" t="s">
        <v>276</v>
      </c>
      <c r="O159" s="3"/>
    </row>
    <row r="160" spans="1:15" s="4" customFormat="1" ht="11.25">
      <c r="A160" s="5" t="s">
        <v>11</v>
      </c>
      <c r="B160" s="5" t="s">
        <v>57</v>
      </c>
      <c r="C160" s="2" t="s">
        <v>200</v>
      </c>
      <c r="D160" s="2">
        <v>82</v>
      </c>
      <c r="E160" s="2">
        <v>2013032916</v>
      </c>
      <c r="F160" s="6">
        <v>59</v>
      </c>
      <c r="G160" s="7">
        <f t="shared" si="28"/>
        <v>41.3</v>
      </c>
      <c r="H160" s="6">
        <v>50</v>
      </c>
      <c r="I160" s="7">
        <f t="shared" si="29"/>
        <v>5</v>
      </c>
      <c r="J160" s="13">
        <v>72.6</v>
      </c>
      <c r="K160" s="7">
        <f t="shared" si="30"/>
        <v>14.52</v>
      </c>
      <c r="L160" s="7">
        <f t="shared" si="31"/>
        <v>60.81999999999999</v>
      </c>
      <c r="M160" s="8" t="s">
        <v>240</v>
      </c>
      <c r="N160" s="18" t="s">
        <v>276</v>
      </c>
      <c r="O160" s="3"/>
    </row>
    <row r="161" spans="1:15" s="4" customFormat="1" ht="11.25">
      <c r="A161" s="5" t="s">
        <v>12</v>
      </c>
      <c r="B161" s="5" t="s">
        <v>56</v>
      </c>
      <c r="C161" s="2" t="s">
        <v>200</v>
      </c>
      <c r="D161" s="2">
        <v>82</v>
      </c>
      <c r="E161" s="2">
        <v>2013032922</v>
      </c>
      <c r="F161" s="6">
        <v>54</v>
      </c>
      <c r="G161" s="7">
        <f t="shared" si="28"/>
        <v>37.8</v>
      </c>
      <c r="H161" s="6">
        <v>50</v>
      </c>
      <c r="I161" s="7">
        <f t="shared" si="29"/>
        <v>5</v>
      </c>
      <c r="J161" s="13">
        <v>73</v>
      </c>
      <c r="K161" s="7">
        <f t="shared" si="30"/>
        <v>14.600000000000001</v>
      </c>
      <c r="L161" s="7">
        <f t="shared" si="31"/>
        <v>57.4</v>
      </c>
      <c r="M161" s="8" t="s">
        <v>241</v>
      </c>
      <c r="N161" s="17" t="s">
        <v>285</v>
      </c>
      <c r="O161" s="3"/>
    </row>
    <row r="162" spans="1:15" s="4" customFormat="1" ht="11.25">
      <c r="A162" s="5" t="s">
        <v>14</v>
      </c>
      <c r="B162" s="2" t="s">
        <v>56</v>
      </c>
      <c r="C162" s="2" t="s">
        <v>200</v>
      </c>
      <c r="D162" s="2">
        <v>82</v>
      </c>
      <c r="E162" s="2">
        <v>2013033010</v>
      </c>
      <c r="F162" s="6">
        <v>53</v>
      </c>
      <c r="G162" s="7">
        <f t="shared" si="28"/>
        <v>37.099999999999994</v>
      </c>
      <c r="H162" s="6">
        <v>40</v>
      </c>
      <c r="I162" s="7">
        <f t="shared" si="29"/>
        <v>4</v>
      </c>
      <c r="J162" s="13">
        <v>74.4</v>
      </c>
      <c r="K162" s="7">
        <f t="shared" si="30"/>
        <v>14.880000000000003</v>
      </c>
      <c r="L162" s="7">
        <f t="shared" si="31"/>
        <v>55.98</v>
      </c>
      <c r="M162" s="8" t="s">
        <v>242</v>
      </c>
      <c r="N162" s="17" t="s">
        <v>285</v>
      </c>
      <c r="O162" s="3"/>
    </row>
    <row r="163" spans="1:15" s="4" customFormat="1" ht="11.25">
      <c r="A163" s="5" t="s">
        <v>47</v>
      </c>
      <c r="B163" s="2" t="s">
        <v>56</v>
      </c>
      <c r="C163" s="2" t="s">
        <v>235</v>
      </c>
      <c r="D163" s="2">
        <v>83</v>
      </c>
      <c r="E163" s="2">
        <v>2013063219</v>
      </c>
      <c r="F163" s="6">
        <v>81</v>
      </c>
      <c r="G163" s="7">
        <f t="shared" si="28"/>
        <v>56.699999999999996</v>
      </c>
      <c r="H163" s="6">
        <v>85</v>
      </c>
      <c r="I163" s="7">
        <f t="shared" si="29"/>
        <v>8.5</v>
      </c>
      <c r="J163" s="13">
        <v>75.4</v>
      </c>
      <c r="K163" s="7">
        <f t="shared" si="30"/>
        <v>15.080000000000002</v>
      </c>
      <c r="L163" s="7">
        <f t="shared" si="31"/>
        <v>80.27999999999999</v>
      </c>
      <c r="M163" s="8" t="s">
        <v>239</v>
      </c>
      <c r="N163" s="18" t="s">
        <v>276</v>
      </c>
      <c r="O163" s="3"/>
    </row>
    <row r="164" spans="1:15" s="4" customFormat="1" ht="11.25">
      <c r="A164" s="2" t="s">
        <v>44</v>
      </c>
      <c r="B164" s="2" t="s">
        <v>55</v>
      </c>
      <c r="C164" s="2" t="s">
        <v>235</v>
      </c>
      <c r="D164" s="2">
        <v>83</v>
      </c>
      <c r="E164" s="2">
        <v>2013063215</v>
      </c>
      <c r="F164" s="6">
        <v>83.5</v>
      </c>
      <c r="G164" s="7">
        <f t="shared" si="28"/>
        <v>58.449999999999996</v>
      </c>
      <c r="H164" s="6">
        <v>55</v>
      </c>
      <c r="I164" s="7">
        <f t="shared" si="29"/>
        <v>5.5</v>
      </c>
      <c r="J164" s="13">
        <v>73.4</v>
      </c>
      <c r="K164" s="7">
        <f t="shared" si="30"/>
        <v>14.680000000000001</v>
      </c>
      <c r="L164" s="7">
        <f t="shared" si="31"/>
        <v>78.63</v>
      </c>
      <c r="M164" s="8" t="s">
        <v>240</v>
      </c>
      <c r="N164" s="18" t="s">
        <v>276</v>
      </c>
      <c r="O164" s="3"/>
    </row>
    <row r="165" spans="1:15" s="4" customFormat="1" ht="11.25">
      <c r="A165" s="5" t="s">
        <v>46</v>
      </c>
      <c r="B165" s="2" t="s">
        <v>265</v>
      </c>
      <c r="C165" s="2" t="s">
        <v>235</v>
      </c>
      <c r="D165" s="2">
        <v>83</v>
      </c>
      <c r="E165" s="2">
        <v>2013063217</v>
      </c>
      <c r="F165" s="6">
        <v>69.5</v>
      </c>
      <c r="G165" s="7">
        <f t="shared" si="28"/>
        <v>48.65</v>
      </c>
      <c r="H165" s="6">
        <v>45</v>
      </c>
      <c r="I165" s="7">
        <f t="shared" si="29"/>
        <v>4.5</v>
      </c>
      <c r="J165" s="13">
        <v>77.8</v>
      </c>
      <c r="K165" s="7">
        <f t="shared" si="30"/>
        <v>15.56</v>
      </c>
      <c r="L165" s="7">
        <f t="shared" si="31"/>
        <v>68.71</v>
      </c>
      <c r="M165" s="8" t="s">
        <v>241</v>
      </c>
      <c r="N165" s="18" t="s">
        <v>276</v>
      </c>
      <c r="O165" s="3"/>
    </row>
    <row r="166" spans="1:15" s="4" customFormat="1" ht="11.25">
      <c r="A166" s="5" t="s">
        <v>48</v>
      </c>
      <c r="B166" s="2" t="s">
        <v>151</v>
      </c>
      <c r="C166" s="2" t="s">
        <v>235</v>
      </c>
      <c r="D166" s="2">
        <v>83</v>
      </c>
      <c r="E166" s="2">
        <v>2013063220</v>
      </c>
      <c r="F166" s="6">
        <v>68.5</v>
      </c>
      <c r="G166" s="7">
        <f t="shared" si="28"/>
        <v>47.949999999999996</v>
      </c>
      <c r="H166" s="6">
        <v>50</v>
      </c>
      <c r="I166" s="7">
        <f t="shared" si="29"/>
        <v>5</v>
      </c>
      <c r="J166" s="13">
        <v>77.2</v>
      </c>
      <c r="K166" s="7">
        <f t="shared" si="30"/>
        <v>15.440000000000001</v>
      </c>
      <c r="L166" s="7">
        <f t="shared" si="31"/>
        <v>68.39</v>
      </c>
      <c r="M166" s="8" t="s">
        <v>242</v>
      </c>
      <c r="N166" s="17" t="s">
        <v>285</v>
      </c>
      <c r="O166" s="3"/>
    </row>
    <row r="167" spans="1:15" s="4" customFormat="1" ht="11.25">
      <c r="A167" s="5" t="s">
        <v>45</v>
      </c>
      <c r="B167" s="5" t="s">
        <v>57</v>
      </c>
      <c r="C167" s="2" t="s">
        <v>235</v>
      </c>
      <c r="D167" s="2">
        <v>83</v>
      </c>
      <c r="E167" s="2">
        <v>2013063216</v>
      </c>
      <c r="F167" s="6">
        <v>57</v>
      </c>
      <c r="G167" s="7">
        <f t="shared" si="28"/>
        <v>39.9</v>
      </c>
      <c r="H167" s="6">
        <v>40</v>
      </c>
      <c r="I167" s="7">
        <f t="shared" si="29"/>
        <v>4</v>
      </c>
      <c r="J167" s="13">
        <v>73</v>
      </c>
      <c r="K167" s="7">
        <f t="shared" si="30"/>
        <v>14.600000000000001</v>
      </c>
      <c r="L167" s="7">
        <f t="shared" si="31"/>
        <v>58.5</v>
      </c>
      <c r="M167" s="8" t="s">
        <v>243</v>
      </c>
      <c r="N167" s="17" t="s">
        <v>285</v>
      </c>
      <c r="O167" s="3"/>
    </row>
    <row r="168" spans="1:15" s="4" customFormat="1" ht="11.25">
      <c r="A168" s="2" t="s">
        <v>236</v>
      </c>
      <c r="B168" s="2" t="s">
        <v>148</v>
      </c>
      <c r="C168" s="2" t="s">
        <v>235</v>
      </c>
      <c r="D168" s="2">
        <v>83</v>
      </c>
      <c r="E168" s="2">
        <v>2013063221</v>
      </c>
      <c r="F168" s="6">
        <v>54.5</v>
      </c>
      <c r="G168" s="7">
        <f t="shared" si="28"/>
        <v>38.15</v>
      </c>
      <c r="H168" s="6">
        <v>10</v>
      </c>
      <c r="I168" s="7">
        <f t="shared" si="29"/>
        <v>1</v>
      </c>
      <c r="J168" s="28" t="s">
        <v>278</v>
      </c>
      <c r="K168" s="29"/>
      <c r="L168" s="7">
        <v>39.15</v>
      </c>
      <c r="M168" s="8" t="s">
        <v>244</v>
      </c>
      <c r="N168" s="17" t="s">
        <v>285</v>
      </c>
      <c r="O168" s="3"/>
    </row>
    <row r="169" spans="1:15" s="4" customFormat="1" ht="11.25">
      <c r="A169" s="2" t="s">
        <v>50</v>
      </c>
      <c r="B169" s="2" t="s">
        <v>55</v>
      </c>
      <c r="C169" s="5" t="s">
        <v>237</v>
      </c>
      <c r="D169" s="5">
        <v>84</v>
      </c>
      <c r="E169" s="2">
        <v>2013063225</v>
      </c>
      <c r="F169" s="6">
        <v>76</v>
      </c>
      <c r="G169" s="7">
        <f aca="true" t="shared" si="32" ref="G169:G178">F169*0.7</f>
        <v>53.199999999999996</v>
      </c>
      <c r="H169" s="6">
        <v>45</v>
      </c>
      <c r="I169" s="7">
        <f aca="true" t="shared" si="33" ref="I169:I178">H169*0.1</f>
        <v>4.5</v>
      </c>
      <c r="J169" s="13">
        <v>76.6</v>
      </c>
      <c r="K169" s="7">
        <f t="shared" si="22"/>
        <v>15.32</v>
      </c>
      <c r="L169" s="7">
        <f t="shared" si="23"/>
        <v>73.02</v>
      </c>
      <c r="M169" s="8" t="s">
        <v>248</v>
      </c>
      <c r="N169" s="18" t="s">
        <v>276</v>
      </c>
      <c r="O169" s="3"/>
    </row>
    <row r="170" spans="1:15" s="4" customFormat="1" ht="11.25">
      <c r="A170" s="2" t="s">
        <v>51</v>
      </c>
      <c r="B170" s="2" t="s">
        <v>57</v>
      </c>
      <c r="C170" s="5" t="s">
        <v>237</v>
      </c>
      <c r="D170" s="5">
        <v>84</v>
      </c>
      <c r="E170" s="2">
        <v>2013063226</v>
      </c>
      <c r="F170" s="6">
        <v>73.5</v>
      </c>
      <c r="G170" s="7">
        <f t="shared" si="32"/>
        <v>51.449999999999996</v>
      </c>
      <c r="H170" s="6">
        <v>35</v>
      </c>
      <c r="I170" s="7">
        <f t="shared" si="33"/>
        <v>3.5</v>
      </c>
      <c r="J170" s="13">
        <v>71</v>
      </c>
      <c r="K170" s="7">
        <f t="shared" si="22"/>
        <v>14.200000000000001</v>
      </c>
      <c r="L170" s="7">
        <f t="shared" si="23"/>
        <v>69.14999999999999</v>
      </c>
      <c r="M170" s="8" t="s">
        <v>240</v>
      </c>
      <c r="N170" s="17" t="s">
        <v>285</v>
      </c>
      <c r="O170" s="3"/>
    </row>
    <row r="171" spans="1:15" s="4" customFormat="1" ht="11.25">
      <c r="A171" s="5" t="s">
        <v>49</v>
      </c>
      <c r="B171" s="5" t="s">
        <v>56</v>
      </c>
      <c r="C171" s="5" t="s">
        <v>237</v>
      </c>
      <c r="D171" s="5">
        <v>84</v>
      </c>
      <c r="E171" s="2">
        <v>2013063222</v>
      </c>
      <c r="F171" s="6">
        <v>72.5</v>
      </c>
      <c r="G171" s="7">
        <f t="shared" si="32"/>
        <v>50.75</v>
      </c>
      <c r="H171" s="6">
        <v>25</v>
      </c>
      <c r="I171" s="7">
        <f t="shared" si="33"/>
        <v>2.5</v>
      </c>
      <c r="J171" s="13">
        <v>74.2</v>
      </c>
      <c r="K171" s="7">
        <f t="shared" si="22"/>
        <v>14.840000000000002</v>
      </c>
      <c r="L171" s="7">
        <f t="shared" si="23"/>
        <v>68.09</v>
      </c>
      <c r="M171" s="8" t="s">
        <v>241</v>
      </c>
      <c r="N171" s="17" t="s">
        <v>285</v>
      </c>
      <c r="O171" s="3"/>
    </row>
    <row r="172" spans="1:15" s="4" customFormat="1" ht="11.25">
      <c r="A172" s="2" t="s">
        <v>144</v>
      </c>
      <c r="B172" s="2" t="s">
        <v>138</v>
      </c>
      <c r="C172" s="2" t="s">
        <v>143</v>
      </c>
      <c r="D172" s="2">
        <v>85</v>
      </c>
      <c r="E172" s="2">
        <v>2013102128</v>
      </c>
      <c r="F172" s="6">
        <v>66</v>
      </c>
      <c r="G172" s="7">
        <f t="shared" si="32"/>
        <v>46.199999999999996</v>
      </c>
      <c r="H172" s="6">
        <v>40</v>
      </c>
      <c r="I172" s="7">
        <f t="shared" si="33"/>
        <v>4</v>
      </c>
      <c r="J172" s="13">
        <v>75.4</v>
      </c>
      <c r="K172" s="7">
        <f t="shared" si="22"/>
        <v>15.080000000000002</v>
      </c>
      <c r="L172" s="7">
        <f t="shared" si="23"/>
        <v>65.28</v>
      </c>
      <c r="M172" s="8" t="s">
        <v>248</v>
      </c>
      <c r="N172" s="18" t="s">
        <v>276</v>
      </c>
      <c r="O172" s="3"/>
    </row>
    <row r="173" spans="1:15" s="4" customFormat="1" ht="11.25">
      <c r="A173" s="2" t="s">
        <v>60</v>
      </c>
      <c r="B173" s="2" t="s">
        <v>57</v>
      </c>
      <c r="C173" s="2" t="s">
        <v>143</v>
      </c>
      <c r="D173" s="2">
        <v>85</v>
      </c>
      <c r="E173" s="2">
        <v>2013102127</v>
      </c>
      <c r="F173" s="6">
        <v>55</v>
      </c>
      <c r="G173" s="7">
        <f t="shared" si="32"/>
        <v>38.5</v>
      </c>
      <c r="H173" s="6">
        <v>15</v>
      </c>
      <c r="I173" s="7">
        <f t="shared" si="33"/>
        <v>1.5</v>
      </c>
      <c r="J173" s="13">
        <v>72.8</v>
      </c>
      <c r="K173" s="7">
        <f t="shared" si="22"/>
        <v>14.56</v>
      </c>
      <c r="L173" s="7">
        <f t="shared" si="23"/>
        <v>54.56</v>
      </c>
      <c r="M173" s="8" t="s">
        <v>240</v>
      </c>
      <c r="N173" s="17" t="s">
        <v>285</v>
      </c>
      <c r="O173" s="3"/>
    </row>
    <row r="174" spans="1:15" s="4" customFormat="1" ht="11.25">
      <c r="A174" s="2" t="s">
        <v>62</v>
      </c>
      <c r="B174" s="2" t="s">
        <v>55</v>
      </c>
      <c r="C174" s="2" t="s">
        <v>145</v>
      </c>
      <c r="D174" s="2">
        <v>86</v>
      </c>
      <c r="E174" s="2">
        <v>2013102130</v>
      </c>
      <c r="F174" s="6">
        <v>64</v>
      </c>
      <c r="G174" s="7">
        <f t="shared" si="32"/>
        <v>44.8</v>
      </c>
      <c r="H174" s="6">
        <v>60</v>
      </c>
      <c r="I174" s="7">
        <f t="shared" si="33"/>
        <v>6</v>
      </c>
      <c r="J174" s="13">
        <v>78.6</v>
      </c>
      <c r="K174" s="7">
        <f t="shared" si="22"/>
        <v>15.719999999999999</v>
      </c>
      <c r="L174" s="7">
        <f t="shared" si="23"/>
        <v>66.52</v>
      </c>
      <c r="M174" s="8" t="s">
        <v>249</v>
      </c>
      <c r="N174" s="18" t="s">
        <v>276</v>
      </c>
      <c r="O174" s="3"/>
    </row>
    <row r="175" spans="1:15" s="4" customFormat="1" ht="11.25">
      <c r="A175" s="2" t="s">
        <v>61</v>
      </c>
      <c r="B175" s="2" t="s">
        <v>55</v>
      </c>
      <c r="C175" s="2" t="s">
        <v>145</v>
      </c>
      <c r="D175" s="2">
        <v>86</v>
      </c>
      <c r="E175" s="2">
        <v>2013102129</v>
      </c>
      <c r="F175" s="6">
        <v>62</v>
      </c>
      <c r="G175" s="7">
        <f t="shared" si="32"/>
        <v>43.4</v>
      </c>
      <c r="H175" s="6">
        <v>60</v>
      </c>
      <c r="I175" s="7">
        <f t="shared" si="33"/>
        <v>6</v>
      </c>
      <c r="J175" s="13">
        <v>77</v>
      </c>
      <c r="K175" s="7">
        <f t="shared" si="22"/>
        <v>15.4</v>
      </c>
      <c r="L175" s="7">
        <f t="shared" si="23"/>
        <v>64.8</v>
      </c>
      <c r="M175" s="8" t="s">
        <v>240</v>
      </c>
      <c r="N175" s="17" t="s">
        <v>285</v>
      </c>
      <c r="O175" s="3"/>
    </row>
    <row r="176" spans="1:15" s="4" customFormat="1" ht="11.25">
      <c r="A176" s="2" t="s">
        <v>183</v>
      </c>
      <c r="B176" s="2" t="s">
        <v>138</v>
      </c>
      <c r="C176" s="2" t="s">
        <v>184</v>
      </c>
      <c r="D176" s="2">
        <v>87</v>
      </c>
      <c r="E176" s="2">
        <v>2013112426</v>
      </c>
      <c r="F176" s="6">
        <v>72</v>
      </c>
      <c r="G176" s="7">
        <f t="shared" si="32"/>
        <v>50.4</v>
      </c>
      <c r="H176" s="6">
        <v>85</v>
      </c>
      <c r="I176" s="7">
        <f t="shared" si="33"/>
        <v>8.5</v>
      </c>
      <c r="J176" s="13">
        <v>80.2</v>
      </c>
      <c r="K176" s="7">
        <f t="shared" si="22"/>
        <v>16.040000000000003</v>
      </c>
      <c r="L176" s="7">
        <f t="shared" si="23"/>
        <v>74.94</v>
      </c>
      <c r="M176" s="8" t="s">
        <v>239</v>
      </c>
      <c r="N176" s="18" t="s">
        <v>276</v>
      </c>
      <c r="O176" s="3"/>
    </row>
    <row r="177" spans="1:15" s="4" customFormat="1" ht="11.25">
      <c r="A177" s="2" t="s">
        <v>185</v>
      </c>
      <c r="B177" s="2" t="s">
        <v>55</v>
      </c>
      <c r="C177" s="2" t="s">
        <v>184</v>
      </c>
      <c r="D177" s="2">
        <v>87</v>
      </c>
      <c r="E177" s="2">
        <v>2013112433</v>
      </c>
      <c r="F177" s="6">
        <v>76</v>
      </c>
      <c r="G177" s="7">
        <f t="shared" si="32"/>
        <v>53.199999999999996</v>
      </c>
      <c r="H177" s="6">
        <v>55</v>
      </c>
      <c r="I177" s="7">
        <f t="shared" si="33"/>
        <v>5.5</v>
      </c>
      <c r="J177" s="13">
        <v>80.2</v>
      </c>
      <c r="K177" s="7">
        <f t="shared" si="22"/>
        <v>16.040000000000003</v>
      </c>
      <c r="L177" s="7">
        <f t="shared" si="23"/>
        <v>74.74</v>
      </c>
      <c r="M177" s="8" t="s">
        <v>240</v>
      </c>
      <c r="N177" s="17" t="s">
        <v>285</v>
      </c>
      <c r="O177" s="3"/>
    </row>
    <row r="178" spans="1:15" s="4" customFormat="1" ht="11.25">
      <c r="A178" s="5" t="s">
        <v>110</v>
      </c>
      <c r="B178" s="2" t="s">
        <v>57</v>
      </c>
      <c r="C178" s="2" t="s">
        <v>184</v>
      </c>
      <c r="D178" s="2">
        <v>87</v>
      </c>
      <c r="E178" s="2">
        <v>2013112432</v>
      </c>
      <c r="F178" s="6">
        <v>66</v>
      </c>
      <c r="G178" s="7">
        <f t="shared" si="32"/>
        <v>46.199999999999996</v>
      </c>
      <c r="H178" s="6">
        <v>55</v>
      </c>
      <c r="I178" s="7">
        <f t="shared" si="33"/>
        <v>5.5</v>
      </c>
      <c r="J178" s="28" t="s">
        <v>278</v>
      </c>
      <c r="K178" s="29"/>
      <c r="L178" s="7">
        <v>51.7</v>
      </c>
      <c r="M178" s="8" t="s">
        <v>241</v>
      </c>
      <c r="N178" s="17" t="s">
        <v>285</v>
      </c>
      <c r="O178" s="3"/>
    </row>
  </sheetData>
  <mergeCells count="29">
    <mergeCell ref="J154:K154"/>
    <mergeCell ref="J168:K168"/>
    <mergeCell ref="J178:K178"/>
    <mergeCell ref="J109:K109"/>
    <mergeCell ref="J113:K113"/>
    <mergeCell ref="J130:K130"/>
    <mergeCell ref="J136:K136"/>
    <mergeCell ref="J96:K96"/>
    <mergeCell ref="J103:K103"/>
    <mergeCell ref="J104:K104"/>
    <mergeCell ref="J105:K105"/>
    <mergeCell ref="J60:K60"/>
    <mergeCell ref="J61:K61"/>
    <mergeCell ref="J71:K71"/>
    <mergeCell ref="J92:K92"/>
    <mergeCell ref="J12:K12"/>
    <mergeCell ref="J19:K19"/>
    <mergeCell ref="J41:K41"/>
    <mergeCell ref="F2:I2"/>
    <mergeCell ref="J2:K2"/>
    <mergeCell ref="A1:N1"/>
    <mergeCell ref="A2:A3"/>
    <mergeCell ref="B2:B3"/>
    <mergeCell ref="C2:C3"/>
    <mergeCell ref="D2:D3"/>
    <mergeCell ref="L2:L3"/>
    <mergeCell ref="M2:M3"/>
    <mergeCell ref="N2:N3"/>
    <mergeCell ref="E2:E3"/>
  </mergeCells>
  <printOptions/>
  <pageMargins left="0.3937007874015748" right="0.1968503937007874"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微软用户</cp:lastModifiedBy>
  <cp:lastPrinted>2013-05-21T09:52:27Z</cp:lastPrinted>
  <dcterms:created xsi:type="dcterms:W3CDTF">2013-05-10T09:08:44Z</dcterms:created>
  <dcterms:modified xsi:type="dcterms:W3CDTF">2014-02-24T08:59:09Z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