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00" tabRatio="984" activeTab="1"/>
  </bookViews>
  <sheets>
    <sheet name="说明" sheetId="1" r:id="rId1"/>
    <sheet name="检验、口腔、精神" sheetId="2" r:id="rId2"/>
    <sheet name="全科、护理、卫信" sheetId="3" r:id="rId3"/>
  </sheets>
  <definedNames/>
  <calcPr fullCalcOnLoad="1"/>
</workbook>
</file>

<file path=xl/sharedStrings.xml><?xml version="1.0" encoding="utf-8"?>
<sst xmlns="http://schemas.openxmlformats.org/spreadsheetml/2006/main" count="690" uniqueCount="319">
  <si>
    <t>报考单位</t>
  </si>
  <si>
    <t>报考岗位</t>
  </si>
  <si>
    <t>序号</t>
  </si>
  <si>
    <t>准考证</t>
  </si>
  <si>
    <t>姓名</t>
  </si>
  <si>
    <t>性别</t>
  </si>
  <si>
    <t>出生年月</t>
  </si>
  <si>
    <t>备注</t>
  </si>
  <si>
    <t>舟山市中心血站</t>
  </si>
  <si>
    <t>检验</t>
  </si>
  <si>
    <t>2013（检）1号</t>
  </si>
  <si>
    <t>罗冰琳</t>
  </si>
  <si>
    <t>女</t>
  </si>
  <si>
    <t>1986.09</t>
  </si>
  <si>
    <t>补检</t>
  </si>
  <si>
    <t>舟山市口腔医院</t>
  </si>
  <si>
    <t>口腔科</t>
  </si>
  <si>
    <t>2013（口）1号</t>
  </si>
  <si>
    <t>乐晶惊</t>
  </si>
  <si>
    <t>1989.12</t>
  </si>
  <si>
    <t>舟山市第二人民医院</t>
  </si>
  <si>
    <t>精神科、老年康复科2</t>
  </si>
  <si>
    <t>2013（医）1号</t>
  </si>
  <si>
    <t>张  晨</t>
  </si>
  <si>
    <t>2013（医）6号</t>
  </si>
  <si>
    <t>吴  茜</t>
  </si>
  <si>
    <t>合格</t>
  </si>
  <si>
    <t>普陀山社区卫生服务中心</t>
  </si>
  <si>
    <t>公共卫生</t>
  </si>
  <si>
    <t>2013（公）3号</t>
  </si>
  <si>
    <t>宫婉心</t>
  </si>
  <si>
    <t>舟山市卫生直属单位</t>
  </si>
  <si>
    <t>全科医生</t>
  </si>
  <si>
    <t>2013（医）14号</t>
  </si>
  <si>
    <t>董  萍</t>
  </si>
  <si>
    <t>2013（医）8号</t>
  </si>
  <si>
    <t>张彬麟</t>
  </si>
  <si>
    <t>男</t>
  </si>
  <si>
    <t>2013（医）29号</t>
  </si>
  <si>
    <t>贝佳露</t>
  </si>
  <si>
    <t>2013（医）10号</t>
  </si>
  <si>
    <t>鲍  华</t>
  </si>
  <si>
    <t>2013（医）12号</t>
  </si>
  <si>
    <t>虞美玲</t>
  </si>
  <si>
    <t>2013（医）7号</t>
  </si>
  <si>
    <t>周碧舞</t>
  </si>
  <si>
    <t>护理</t>
  </si>
  <si>
    <t>2013（护）16号</t>
  </si>
  <si>
    <t>王艳玲</t>
  </si>
  <si>
    <t>2013（护）29号</t>
  </si>
  <si>
    <t>李  莹</t>
  </si>
  <si>
    <t>1984.12</t>
  </si>
  <si>
    <t>2013（护）21号</t>
  </si>
  <si>
    <t>何  娇</t>
  </si>
  <si>
    <t>1989.03</t>
  </si>
  <si>
    <t>2013（护）19号</t>
  </si>
  <si>
    <t>吴  芸</t>
  </si>
  <si>
    <t>2013（护）5号</t>
  </si>
  <si>
    <t>董舟娜</t>
  </si>
  <si>
    <t>1986.07</t>
  </si>
  <si>
    <t>2013（护）17号</t>
  </si>
  <si>
    <t>付静静</t>
  </si>
  <si>
    <t>2013（护）1号</t>
  </si>
  <si>
    <t>于媛媛</t>
  </si>
  <si>
    <t xml:space="preserve">女 </t>
  </si>
  <si>
    <t>1992.01</t>
  </si>
  <si>
    <t>2013（护）31号</t>
  </si>
  <si>
    <t>卢小捡</t>
  </si>
  <si>
    <t>1991.09</t>
  </si>
  <si>
    <t>2013（护）10号</t>
  </si>
  <si>
    <t>张潇华</t>
  </si>
  <si>
    <t>2013（护）32号</t>
  </si>
  <si>
    <t>王晓瑛</t>
  </si>
  <si>
    <t>2013（护）35号</t>
  </si>
  <si>
    <t>虞丹丹</t>
  </si>
  <si>
    <t>2013（护）26号</t>
  </si>
  <si>
    <t>刘  燕</t>
  </si>
  <si>
    <t>1985.09</t>
  </si>
  <si>
    <t>2013（护）13号</t>
  </si>
  <si>
    <t>王爱女</t>
  </si>
  <si>
    <t>1991.10</t>
  </si>
  <si>
    <t>2013（护）8号</t>
  </si>
  <si>
    <t>徐  雯</t>
  </si>
  <si>
    <t>1991.04</t>
  </si>
  <si>
    <t>卫生信息化建设与数字卫生维护</t>
  </si>
  <si>
    <t>2013（卫信）10号</t>
  </si>
  <si>
    <t>张朝华</t>
  </si>
  <si>
    <t>2013（卫信）22号</t>
  </si>
  <si>
    <t>朱  勇</t>
  </si>
  <si>
    <t>2013（卫信）6号</t>
  </si>
  <si>
    <t>郭昊昱</t>
  </si>
  <si>
    <t>1990.12</t>
  </si>
  <si>
    <t>学历</t>
  </si>
  <si>
    <t>毕业学校/专业</t>
  </si>
  <si>
    <t>理论笔试得分</t>
  </si>
  <si>
    <t>理论笔试得分(30%)</t>
  </si>
  <si>
    <t>面试得分</t>
  </si>
  <si>
    <t>面试得分（30%）</t>
  </si>
  <si>
    <t>技能考试得分</t>
  </si>
  <si>
    <t>技能考试得分（40%）</t>
  </si>
  <si>
    <t>综合得分</t>
  </si>
  <si>
    <t>排名</t>
  </si>
  <si>
    <t>本科</t>
  </si>
  <si>
    <t>温州医学院/临床医学</t>
  </si>
  <si>
    <t>1</t>
  </si>
  <si>
    <t>入围体检</t>
  </si>
  <si>
    <t>浙江中医药大学/临床医学</t>
  </si>
  <si>
    <t>2</t>
  </si>
  <si>
    <t>浙江中医药大学/中西医临床医学</t>
  </si>
  <si>
    <t>3</t>
  </si>
  <si>
    <t>大专</t>
  </si>
  <si>
    <t>4</t>
  </si>
  <si>
    <t>浙江医学高等专科学校/临床医学</t>
  </si>
  <si>
    <t>5</t>
  </si>
  <si>
    <t>6</t>
  </si>
  <si>
    <t>2013（医）27号</t>
  </si>
  <si>
    <t>王燕燕</t>
  </si>
  <si>
    <t>7</t>
  </si>
  <si>
    <t>2013（医）16号</t>
  </si>
  <si>
    <t>虞光杰</t>
  </si>
  <si>
    <t>长春医学高等专科学校/临床医学</t>
  </si>
  <si>
    <t>8</t>
  </si>
  <si>
    <t>2013（医）28号</t>
  </si>
  <si>
    <t>周  柯</t>
  </si>
  <si>
    <t>安徽医学高等专科学校/临床医学</t>
  </si>
  <si>
    <t>9</t>
  </si>
  <si>
    <t>2013（医）9号</t>
  </si>
  <si>
    <t>刘琰琰</t>
  </si>
  <si>
    <t>仙桃职业技术学院/临床医学</t>
  </si>
  <si>
    <t>10</t>
  </si>
  <si>
    <t>2013（医）21号</t>
  </si>
  <si>
    <t>高  科</t>
  </si>
  <si>
    <t>11</t>
  </si>
  <si>
    <t>2013（医）11号</t>
  </si>
  <si>
    <t>陈文聪</t>
  </si>
  <si>
    <t>复旦大学/临床医学</t>
  </si>
  <si>
    <t>12</t>
  </si>
  <si>
    <t>2013（医）24号</t>
  </si>
  <si>
    <t>滕胜川</t>
  </si>
  <si>
    <t>13</t>
  </si>
  <si>
    <t>2013（医）17号</t>
  </si>
  <si>
    <t>张玲玲</t>
  </si>
  <si>
    <t>常德职业技术学院/临床医学</t>
  </si>
  <si>
    <t>缺考</t>
  </si>
  <si>
    <t>14</t>
  </si>
  <si>
    <t>中专</t>
  </si>
  <si>
    <t>陕西科技卫生学校/护理</t>
  </si>
  <si>
    <t>咸宁学院/护理学</t>
  </si>
  <si>
    <t>荆州职业技术学院/护理</t>
  </si>
  <si>
    <t>杭州师范大学/护理</t>
  </si>
  <si>
    <t>浙江海洋学院/护理</t>
  </si>
  <si>
    <t>上海第二医科大学附属卫生学校/护士</t>
  </si>
  <si>
    <t>海宁卫生学校/护理</t>
  </si>
  <si>
    <t>温州职工中等卫生学校/护理</t>
  </si>
  <si>
    <t>绍兴护士学校/护理</t>
  </si>
  <si>
    <t>长沙医学院/护理</t>
  </si>
  <si>
    <t>浙江省永康卫生学校/护理</t>
  </si>
  <si>
    <t>上海市卫生学校/护理</t>
  </si>
  <si>
    <t>2013（护）23号</t>
  </si>
  <si>
    <t>詹英妹</t>
  </si>
  <si>
    <t>1984.09</t>
  </si>
  <si>
    <t>赣南医学院/护理</t>
  </si>
  <si>
    <t>15</t>
  </si>
  <si>
    <t>2013（护）9号</t>
  </si>
  <si>
    <t>陈  琴</t>
  </si>
  <si>
    <t>1983.04</t>
  </si>
  <si>
    <t>16</t>
  </si>
  <si>
    <t>2013（护）11号</t>
  </si>
  <si>
    <t>邵馥珍</t>
  </si>
  <si>
    <t>17</t>
  </si>
  <si>
    <t>2013（护）12号</t>
  </si>
  <si>
    <t>吴盈盈</t>
  </si>
  <si>
    <t>浙江省舟山卫生学校/护理</t>
  </si>
  <si>
    <t>18</t>
  </si>
  <si>
    <t>2013（护）18号</t>
  </si>
  <si>
    <t>周琳佩</t>
  </si>
  <si>
    <t>19</t>
  </si>
  <si>
    <t>2013（护）3号</t>
  </si>
  <si>
    <t>高  娟</t>
  </si>
  <si>
    <t>1985.04</t>
  </si>
  <si>
    <t>山西省长治卫生学校/护理</t>
  </si>
  <si>
    <t>20</t>
  </si>
  <si>
    <t>2013（护）22号</t>
  </si>
  <si>
    <t>易  艳</t>
  </si>
  <si>
    <t>1985.05</t>
  </si>
  <si>
    <t>中国医科大学/护理</t>
  </si>
  <si>
    <t>2013（护）25号</t>
  </si>
  <si>
    <t>王燕群</t>
  </si>
  <si>
    <t>浙江医学高等专科学校/护理</t>
  </si>
  <si>
    <t>22</t>
  </si>
  <si>
    <t>2013（护）4号</t>
  </si>
  <si>
    <t>贝培艳</t>
  </si>
  <si>
    <t>1988.02</t>
  </si>
  <si>
    <t>23</t>
  </si>
  <si>
    <t>2013（护）38号</t>
  </si>
  <si>
    <t>余付敏</t>
  </si>
  <si>
    <t>淮南职业技术学院/护理</t>
  </si>
  <si>
    <t>24</t>
  </si>
  <si>
    <t>2013（护）34号</t>
  </si>
  <si>
    <t>王少儿</t>
  </si>
  <si>
    <t>25</t>
  </si>
  <si>
    <t>2013（护）2号</t>
  </si>
  <si>
    <t>郑超红</t>
  </si>
  <si>
    <t>26</t>
  </si>
  <si>
    <t>2013（护）20号</t>
  </si>
  <si>
    <t>张丽丽</t>
  </si>
  <si>
    <t>1990.09</t>
  </si>
  <si>
    <t>27</t>
  </si>
  <si>
    <t>2013（护）24号</t>
  </si>
  <si>
    <t>张  阳</t>
  </si>
  <si>
    <t>1986.08</t>
  </si>
  <si>
    <t>温州医学院/护理</t>
  </si>
  <si>
    <t>28</t>
  </si>
  <si>
    <t>2013（护）27号</t>
  </si>
  <si>
    <t>陈  巧</t>
  </si>
  <si>
    <t>1992.06</t>
  </si>
  <si>
    <t>29</t>
  </si>
  <si>
    <t>2013（护）28号</t>
  </si>
  <si>
    <t>王  晶</t>
  </si>
  <si>
    <t>30</t>
  </si>
  <si>
    <t>2013（护）15号</t>
  </si>
  <si>
    <t>丁乙烜</t>
  </si>
  <si>
    <t>31</t>
  </si>
  <si>
    <t>2013（护）40号</t>
  </si>
  <si>
    <t>徐闪闪</t>
  </si>
  <si>
    <t>安庆医药高等专科学校/护理学</t>
  </si>
  <si>
    <t>32</t>
  </si>
  <si>
    <t>2013（护）6号</t>
  </si>
  <si>
    <t>庄燕芬</t>
  </si>
  <si>
    <t>1983.02</t>
  </si>
  <si>
    <t>33</t>
  </si>
  <si>
    <t>温州医学院仁济学院/信息管理与信息系统</t>
  </si>
  <si>
    <t>大连理工大学/网络工程</t>
  </si>
  <si>
    <t>宁波大学科学技术学院/软件工程</t>
  </si>
  <si>
    <t>2013（卫信）15号</t>
  </si>
  <si>
    <t>郑春波</t>
  </si>
  <si>
    <t>上海水产大学/计算机科学与技术</t>
  </si>
  <si>
    <t>2013（卫信）28号</t>
  </si>
  <si>
    <t>江燕波</t>
  </si>
  <si>
    <t>温州医学院/信息管理与信息系统</t>
  </si>
  <si>
    <t>2013（卫信）24号</t>
  </si>
  <si>
    <t>王  珂</t>
  </si>
  <si>
    <t>浙江工业大学/计算机科学与技术</t>
  </si>
  <si>
    <t>2013（卫信）23号</t>
  </si>
  <si>
    <t>王增飞</t>
  </si>
  <si>
    <t>中央广播电视大学/计算机科学与技术</t>
  </si>
  <si>
    <t>2013（卫信）9号</t>
  </si>
  <si>
    <t>洪  亮</t>
  </si>
  <si>
    <t>浙江大学宁波理工学院/计算机科学与技术</t>
  </si>
  <si>
    <t>2013（卫信）21号</t>
  </si>
  <si>
    <t>王  斌</t>
  </si>
  <si>
    <t>长春大学/计算机科学与技术</t>
  </si>
  <si>
    <t>2013（卫信）12号</t>
  </si>
  <si>
    <t>谢琪凯</t>
  </si>
  <si>
    <t>浙江传媒学院/数字媒体技术</t>
  </si>
  <si>
    <t>2013（卫信）2号</t>
  </si>
  <si>
    <t>王  捷</t>
  </si>
  <si>
    <t>宁波大学科学技术学院/计算机科学与技术</t>
  </si>
  <si>
    <t>2013（卫信）3号</t>
  </si>
  <si>
    <t>张  超</t>
  </si>
  <si>
    <t>浙江财经学院/信息管理与信息系统</t>
  </si>
  <si>
    <t>2013（卫信）8号</t>
  </si>
  <si>
    <t>陆镜羽</t>
  </si>
  <si>
    <t>1989.11</t>
  </si>
  <si>
    <t>黑龙江工程学院/信息管理与信息系统</t>
  </si>
  <si>
    <t>2013（卫信）18号</t>
  </si>
  <si>
    <t>彭骐超</t>
  </si>
  <si>
    <t>宁波大红鹰学院/信息管理与信息系统</t>
  </si>
  <si>
    <t>2013（卫信）32号</t>
  </si>
  <si>
    <t>朱宏晖</t>
  </si>
  <si>
    <t>2013（卫信）42号</t>
  </si>
  <si>
    <t>王梦逸</t>
  </si>
  <si>
    <t>2013（卫信）7号</t>
  </si>
  <si>
    <t>任  巍</t>
  </si>
  <si>
    <t>1985.07</t>
  </si>
  <si>
    <t>杭州电子科技大学/信息安全</t>
  </si>
  <si>
    <t>2013（卫信）13号</t>
  </si>
  <si>
    <t>邱昱宇</t>
  </si>
  <si>
    <t>长春工业大学人文信息学院/软件工程</t>
  </si>
  <si>
    <t>2013（卫信）20号</t>
  </si>
  <si>
    <t>蒉丹丹</t>
  </si>
  <si>
    <t>浙江工商大学/信息管理与信息系统</t>
  </si>
  <si>
    <t>2013（卫信）25号</t>
  </si>
  <si>
    <t>张仙燕</t>
  </si>
  <si>
    <t>丽水学院/计算机科学与技术</t>
  </si>
  <si>
    <t>2013（卫信）33号</t>
  </si>
  <si>
    <t>陈  涛</t>
  </si>
  <si>
    <t>浙江理工大学科学与艺术学院/计算机科学与技术</t>
  </si>
  <si>
    <t>21</t>
  </si>
  <si>
    <t>2013（卫信）5号</t>
  </si>
  <si>
    <t>张雯雯</t>
  </si>
  <si>
    <t>1987.11</t>
  </si>
  <si>
    <t>复旦大学太平洋金融学院/软件工程</t>
  </si>
  <si>
    <t>2013（卫信）26号</t>
  </si>
  <si>
    <t>周  凌</t>
  </si>
  <si>
    <t>浙江大学宁波理工学院/信息管理与信息系统</t>
  </si>
  <si>
    <t>2013（卫信）27号</t>
  </si>
  <si>
    <t>周华军</t>
  </si>
  <si>
    <t>2013（卫信）29号</t>
  </si>
  <si>
    <t>李  熠</t>
  </si>
  <si>
    <t>浙江工商大学杭州商学院/信息管理与信息系统</t>
  </si>
  <si>
    <t>2013（卫信）16号</t>
  </si>
  <si>
    <t>於亮亮</t>
  </si>
  <si>
    <t>2013（卫信）39号</t>
  </si>
  <si>
    <t>戎元杰</t>
  </si>
  <si>
    <t>浙江理工大学/计算机科学与技术</t>
  </si>
  <si>
    <t>2013（卫信）4号</t>
  </si>
  <si>
    <t>冯秋婉</t>
  </si>
  <si>
    <t>浙江工业大学之江学院/信息管理与信息系统</t>
  </si>
  <si>
    <t>2013（卫信）11号</t>
  </si>
  <si>
    <t>胡  奋</t>
  </si>
  <si>
    <t>浙江工业大学/数字媒体技术</t>
  </si>
  <si>
    <t>2013（卫信）1号</t>
  </si>
  <si>
    <t>陈  燕</t>
  </si>
  <si>
    <t>1986.01</t>
  </si>
  <si>
    <t>合格</t>
  </si>
  <si>
    <t>合格</t>
  </si>
  <si>
    <t>补检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</si>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</sst>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0">
    <font>
      <sz val="12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24" borderId="10" xfId="40" applyNumberFormat="1" applyFont="1" applyFill="1" applyBorder="1" applyAlignment="1">
      <alignment horizontal="center" vertical="center" wrapText="1"/>
      <protection/>
    </xf>
    <xf numFmtId="49" fontId="4" fillId="24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1" t="s">
        <v>318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3">
      <selection activeCell="H23" sqref="H23"/>
    </sheetView>
  </sheetViews>
  <sheetFormatPr defaultColWidth="9.00390625" defaultRowHeight="14.25"/>
  <cols>
    <col min="1" max="2" width="7.625" style="4" bestFit="1" customWidth="1"/>
    <col min="3" max="3" width="3.875" style="4" customWidth="1"/>
    <col min="4" max="4" width="13.00390625" style="4" customWidth="1"/>
    <col min="5" max="5" width="5.625" style="4" customWidth="1"/>
    <col min="6" max="6" width="3.50390625" style="4" customWidth="1"/>
    <col min="7" max="7" width="6.875" style="2" customWidth="1"/>
    <col min="8" max="8" width="9.25390625" style="4" customWidth="1"/>
  </cols>
  <sheetData>
    <row r="1" spans="1:8" s="18" customFormat="1" ht="36" customHeight="1">
      <c r="A1" s="5" t="s">
        <v>0</v>
      </c>
      <c r="B1" s="5" t="s">
        <v>1</v>
      </c>
      <c r="C1" s="5" t="s">
        <v>2</v>
      </c>
      <c r="D1" s="9" t="s">
        <v>3</v>
      </c>
      <c r="E1" s="5" t="s">
        <v>4</v>
      </c>
      <c r="F1" s="5" t="s">
        <v>5</v>
      </c>
      <c r="G1" s="6" t="s">
        <v>6</v>
      </c>
      <c r="H1" s="5" t="s">
        <v>7</v>
      </c>
    </row>
    <row r="2" spans="1:8" s="1" customFormat="1" ht="24.75" customHeight="1">
      <c r="A2" s="5" t="s">
        <v>8</v>
      </c>
      <c r="B2" s="5" t="s">
        <v>9</v>
      </c>
      <c r="C2" s="5">
        <v>1</v>
      </c>
      <c r="D2" s="23" t="s">
        <v>10</v>
      </c>
      <c r="E2" s="22" t="s">
        <v>11</v>
      </c>
      <c r="F2" s="22" t="s">
        <v>12</v>
      </c>
      <c r="G2" s="22" t="s">
        <v>13</v>
      </c>
      <c r="H2" s="19" t="s">
        <v>317</v>
      </c>
    </row>
    <row r="3" spans="1:8" ht="24.75" customHeight="1">
      <c r="A3" s="5" t="s">
        <v>15</v>
      </c>
      <c r="B3" s="5" t="s">
        <v>16</v>
      </c>
      <c r="C3" s="5">
        <v>1</v>
      </c>
      <c r="D3" s="9" t="s">
        <v>17</v>
      </c>
      <c r="E3" s="9" t="s">
        <v>18</v>
      </c>
      <c r="F3" s="9" t="s">
        <v>12</v>
      </c>
      <c r="G3" s="10" t="s">
        <v>19</v>
      </c>
      <c r="H3" s="19" t="s">
        <v>14</v>
      </c>
    </row>
    <row r="4" spans="1:8" ht="24.75" customHeight="1">
      <c r="A4" s="40" t="s">
        <v>20</v>
      </c>
      <c r="B4" s="40" t="s">
        <v>21</v>
      </c>
      <c r="C4" s="30">
        <v>1</v>
      </c>
      <c r="D4" s="20" t="s">
        <v>22</v>
      </c>
      <c r="E4" s="9" t="s">
        <v>23</v>
      </c>
      <c r="F4" s="9" t="s">
        <v>12</v>
      </c>
      <c r="G4" s="9">
        <v>1987.08</v>
      </c>
      <c r="H4" s="19" t="s">
        <v>14</v>
      </c>
    </row>
    <row r="5" spans="1:8" ht="24.75" customHeight="1">
      <c r="A5" s="40"/>
      <c r="B5" s="40"/>
      <c r="C5" s="30">
        <v>2</v>
      </c>
      <c r="D5" s="21" t="s">
        <v>24</v>
      </c>
      <c r="E5" s="9" t="s">
        <v>25</v>
      </c>
      <c r="F5" s="9" t="s">
        <v>12</v>
      </c>
      <c r="G5" s="9">
        <v>1992.03</v>
      </c>
      <c r="H5" s="19" t="s">
        <v>26</v>
      </c>
    </row>
    <row r="6" spans="1:8" ht="34.5" customHeight="1">
      <c r="A6" s="5" t="s">
        <v>27</v>
      </c>
      <c r="B6" s="5" t="s">
        <v>28</v>
      </c>
      <c r="C6" s="5">
        <v>1</v>
      </c>
      <c r="D6" s="9" t="s">
        <v>29</v>
      </c>
      <c r="E6" s="9" t="s">
        <v>30</v>
      </c>
      <c r="F6" s="9" t="s">
        <v>12</v>
      </c>
      <c r="G6" s="10" t="s">
        <v>19</v>
      </c>
      <c r="H6" s="19" t="s">
        <v>315</v>
      </c>
    </row>
    <row r="7" spans="1:8" ht="24.75" customHeight="1">
      <c r="A7" s="40" t="s">
        <v>31</v>
      </c>
      <c r="B7" s="40" t="s">
        <v>32</v>
      </c>
      <c r="C7" s="5">
        <v>1</v>
      </c>
      <c r="D7" s="9" t="s">
        <v>33</v>
      </c>
      <c r="E7" s="7" t="s">
        <v>34</v>
      </c>
      <c r="F7" s="7" t="s">
        <v>12</v>
      </c>
      <c r="G7" s="14">
        <v>1975.03</v>
      </c>
      <c r="H7" s="19" t="s">
        <v>316</v>
      </c>
    </row>
    <row r="8" spans="1:8" ht="24.75" customHeight="1">
      <c r="A8" s="40"/>
      <c r="B8" s="40"/>
      <c r="C8" s="5">
        <v>2</v>
      </c>
      <c r="D8" s="9" t="s">
        <v>35</v>
      </c>
      <c r="E8" s="7" t="s">
        <v>36</v>
      </c>
      <c r="F8" s="7" t="s">
        <v>37</v>
      </c>
      <c r="G8" s="14">
        <v>1981.02</v>
      </c>
      <c r="H8" s="19" t="s">
        <v>26</v>
      </c>
    </row>
    <row r="9" spans="1:8" ht="24.75" customHeight="1">
      <c r="A9" s="40"/>
      <c r="B9" s="40"/>
      <c r="C9" s="5">
        <v>3</v>
      </c>
      <c r="D9" s="9" t="s">
        <v>38</v>
      </c>
      <c r="E9" s="9" t="s">
        <v>39</v>
      </c>
      <c r="F9" s="9" t="s">
        <v>12</v>
      </c>
      <c r="G9" s="16">
        <v>1989.02</v>
      </c>
      <c r="H9" s="19" t="s">
        <v>26</v>
      </c>
    </row>
    <row r="10" spans="1:8" ht="24.75" customHeight="1">
      <c r="A10" s="40"/>
      <c r="B10" s="40"/>
      <c r="C10" s="5">
        <v>4</v>
      </c>
      <c r="D10" s="9" t="s">
        <v>40</v>
      </c>
      <c r="E10" s="7" t="s">
        <v>41</v>
      </c>
      <c r="F10" s="7" t="s">
        <v>12</v>
      </c>
      <c r="G10" s="14">
        <v>1975.11</v>
      </c>
      <c r="H10" s="19" t="s">
        <v>26</v>
      </c>
    </row>
    <row r="11" spans="1:8" ht="24.75" customHeight="1">
      <c r="A11" s="40"/>
      <c r="B11" s="40"/>
      <c r="C11" s="5">
        <v>5</v>
      </c>
      <c r="D11" s="9" t="s">
        <v>42</v>
      </c>
      <c r="E11" s="5" t="s">
        <v>43</v>
      </c>
      <c r="F11" s="5" t="s">
        <v>12</v>
      </c>
      <c r="G11" s="15">
        <v>1991.09</v>
      </c>
      <c r="H11" s="19" t="s">
        <v>26</v>
      </c>
    </row>
    <row r="12" spans="1:8" ht="24.75" customHeight="1">
      <c r="A12" s="40"/>
      <c r="B12" s="40"/>
      <c r="C12" s="5">
        <v>6</v>
      </c>
      <c r="D12" s="9" t="s">
        <v>44</v>
      </c>
      <c r="E12" s="7" t="s">
        <v>45</v>
      </c>
      <c r="F12" s="7" t="s">
        <v>12</v>
      </c>
      <c r="G12" s="14">
        <v>1992.05</v>
      </c>
      <c r="H12" s="19" t="s">
        <v>26</v>
      </c>
    </row>
    <row r="13" spans="1:8" ht="24.75" customHeight="1">
      <c r="A13" s="40" t="s">
        <v>31</v>
      </c>
      <c r="B13" s="40" t="s">
        <v>46</v>
      </c>
      <c r="C13" s="5">
        <v>1</v>
      </c>
      <c r="D13" s="9" t="s">
        <v>47</v>
      </c>
      <c r="E13" s="7" t="s">
        <v>48</v>
      </c>
      <c r="F13" s="7" t="s">
        <v>12</v>
      </c>
      <c r="G13" s="7">
        <v>1988.06</v>
      </c>
      <c r="H13" s="19" t="s">
        <v>26</v>
      </c>
    </row>
    <row r="14" spans="1:8" ht="24.75" customHeight="1">
      <c r="A14" s="40"/>
      <c r="B14" s="40"/>
      <c r="C14" s="5">
        <v>2</v>
      </c>
      <c r="D14" s="9" t="s">
        <v>49</v>
      </c>
      <c r="E14" s="5" t="s">
        <v>50</v>
      </c>
      <c r="F14" s="5" t="s">
        <v>12</v>
      </c>
      <c r="G14" s="6" t="s">
        <v>51</v>
      </c>
      <c r="H14" s="19" t="s">
        <v>26</v>
      </c>
    </row>
    <row r="15" spans="1:8" ht="24.75" customHeight="1">
      <c r="A15" s="40"/>
      <c r="B15" s="40"/>
      <c r="C15" s="5">
        <v>3</v>
      </c>
      <c r="D15" s="9" t="s">
        <v>52</v>
      </c>
      <c r="E15" s="8" t="s">
        <v>53</v>
      </c>
      <c r="F15" s="8" t="s">
        <v>12</v>
      </c>
      <c r="G15" s="8" t="s">
        <v>54</v>
      </c>
      <c r="H15" s="19" t="s">
        <v>26</v>
      </c>
    </row>
    <row r="16" spans="1:8" ht="24.75" customHeight="1">
      <c r="A16" s="40"/>
      <c r="B16" s="40"/>
      <c r="C16" s="5">
        <v>4</v>
      </c>
      <c r="D16" s="9" t="s">
        <v>55</v>
      </c>
      <c r="E16" s="7" t="s">
        <v>56</v>
      </c>
      <c r="F16" s="7" t="s">
        <v>12</v>
      </c>
      <c r="G16" s="7">
        <v>1983.09</v>
      </c>
      <c r="H16" s="19" t="s">
        <v>26</v>
      </c>
    </row>
    <row r="17" spans="1:8" ht="24.75" customHeight="1">
      <c r="A17" s="40"/>
      <c r="B17" s="40"/>
      <c r="C17" s="5">
        <v>5</v>
      </c>
      <c r="D17" s="9" t="s">
        <v>57</v>
      </c>
      <c r="E17" s="6" t="s">
        <v>58</v>
      </c>
      <c r="F17" s="6" t="s">
        <v>12</v>
      </c>
      <c r="G17" s="6" t="s">
        <v>59</v>
      </c>
      <c r="H17" s="19" t="s">
        <v>26</v>
      </c>
    </row>
    <row r="18" spans="1:8" ht="24.75" customHeight="1">
      <c r="A18" s="40"/>
      <c r="B18" s="40"/>
      <c r="C18" s="5">
        <v>6</v>
      </c>
      <c r="D18" s="9" t="s">
        <v>60</v>
      </c>
      <c r="E18" s="7" t="s">
        <v>61</v>
      </c>
      <c r="F18" s="7" t="s">
        <v>12</v>
      </c>
      <c r="G18" s="7">
        <v>1986.01</v>
      </c>
      <c r="H18" s="19" t="s">
        <v>26</v>
      </c>
    </row>
    <row r="19" spans="1:8" ht="24.75" customHeight="1">
      <c r="A19" s="40"/>
      <c r="B19" s="40"/>
      <c r="C19" s="39">
        <v>7</v>
      </c>
      <c r="D19" s="38" t="s">
        <v>62</v>
      </c>
      <c r="E19" s="37" t="s">
        <v>63</v>
      </c>
      <c r="F19" s="37" t="s">
        <v>64</v>
      </c>
      <c r="G19" s="37" t="s">
        <v>65</v>
      </c>
      <c r="H19" s="19" t="s">
        <v>26</v>
      </c>
    </row>
    <row r="20" spans="1:8" ht="24.75" customHeight="1">
      <c r="A20" s="40"/>
      <c r="B20" s="40"/>
      <c r="C20" s="5">
        <v>8</v>
      </c>
      <c r="D20" s="9" t="s">
        <v>66</v>
      </c>
      <c r="E20" s="5" t="s">
        <v>67</v>
      </c>
      <c r="F20" s="5" t="s">
        <v>12</v>
      </c>
      <c r="G20" s="6" t="s">
        <v>68</v>
      </c>
      <c r="H20" s="19" t="s">
        <v>26</v>
      </c>
    </row>
    <row r="21" spans="1:8" ht="24.75" customHeight="1">
      <c r="A21" s="40"/>
      <c r="B21" s="40"/>
      <c r="C21" s="5">
        <v>9</v>
      </c>
      <c r="D21" s="9" t="s">
        <v>69</v>
      </c>
      <c r="E21" s="7" t="s">
        <v>70</v>
      </c>
      <c r="F21" s="7" t="s">
        <v>12</v>
      </c>
      <c r="G21" s="7">
        <v>1990.05</v>
      </c>
      <c r="H21" s="19" t="s">
        <v>26</v>
      </c>
    </row>
    <row r="22" spans="1:8" ht="24.75" customHeight="1">
      <c r="A22" s="40"/>
      <c r="B22" s="40"/>
      <c r="C22" s="5">
        <v>10</v>
      </c>
      <c r="D22" s="9" t="s">
        <v>71</v>
      </c>
      <c r="E22" s="5" t="s">
        <v>72</v>
      </c>
      <c r="F22" s="5" t="s">
        <v>12</v>
      </c>
      <c r="G22" s="5">
        <v>1991.05</v>
      </c>
      <c r="H22" s="19" t="s">
        <v>26</v>
      </c>
    </row>
    <row r="23" spans="1:8" ht="24.75" customHeight="1">
      <c r="A23" s="40"/>
      <c r="B23" s="40"/>
      <c r="C23" s="5">
        <v>11</v>
      </c>
      <c r="D23" s="9" t="s">
        <v>73</v>
      </c>
      <c r="E23" s="5" t="s">
        <v>74</v>
      </c>
      <c r="F23" s="5" t="s">
        <v>12</v>
      </c>
      <c r="G23" s="5">
        <v>1992.11</v>
      </c>
      <c r="H23" s="19" t="s">
        <v>14</v>
      </c>
    </row>
    <row r="24" spans="1:8" ht="24.75" customHeight="1">
      <c r="A24" s="40"/>
      <c r="B24" s="40"/>
      <c r="C24" s="5">
        <v>12</v>
      </c>
      <c r="D24" s="9" t="s">
        <v>75</v>
      </c>
      <c r="E24" s="8" t="s">
        <v>76</v>
      </c>
      <c r="F24" s="8" t="s">
        <v>12</v>
      </c>
      <c r="G24" s="8" t="s">
        <v>77</v>
      </c>
      <c r="H24" s="19" t="s">
        <v>26</v>
      </c>
    </row>
    <row r="25" spans="1:8" ht="24.75" customHeight="1">
      <c r="A25" s="40"/>
      <c r="B25" s="40"/>
      <c r="C25" s="5">
        <v>13</v>
      </c>
      <c r="D25" s="9" t="s">
        <v>78</v>
      </c>
      <c r="E25" s="7" t="s">
        <v>79</v>
      </c>
      <c r="F25" s="7" t="s">
        <v>12</v>
      </c>
      <c r="G25" s="6" t="s">
        <v>80</v>
      </c>
      <c r="H25" s="19" t="s">
        <v>26</v>
      </c>
    </row>
    <row r="26" spans="1:8" ht="24.75" customHeight="1">
      <c r="A26" s="40"/>
      <c r="B26" s="40"/>
      <c r="C26" s="5">
        <v>14</v>
      </c>
      <c r="D26" s="9" t="s">
        <v>81</v>
      </c>
      <c r="E26" s="6" t="s">
        <v>82</v>
      </c>
      <c r="F26" s="6" t="s">
        <v>12</v>
      </c>
      <c r="G26" s="6" t="s">
        <v>83</v>
      </c>
      <c r="H26" s="19" t="s">
        <v>26</v>
      </c>
    </row>
    <row r="27" spans="1:8" ht="24.75" customHeight="1">
      <c r="A27" s="40" t="s">
        <v>31</v>
      </c>
      <c r="B27" s="40" t="s">
        <v>84</v>
      </c>
      <c r="C27" s="5">
        <v>1</v>
      </c>
      <c r="D27" s="9" t="s">
        <v>85</v>
      </c>
      <c r="E27" s="7" t="s">
        <v>86</v>
      </c>
      <c r="F27" s="7" t="s">
        <v>37</v>
      </c>
      <c r="G27" s="14">
        <v>1989.09</v>
      </c>
      <c r="H27" s="19" t="s">
        <v>26</v>
      </c>
    </row>
    <row r="28" spans="1:8" ht="24.75" customHeight="1">
      <c r="A28" s="40"/>
      <c r="B28" s="40"/>
      <c r="C28" s="5">
        <v>2</v>
      </c>
      <c r="D28" s="9" t="s">
        <v>87</v>
      </c>
      <c r="E28" s="7" t="s">
        <v>88</v>
      </c>
      <c r="F28" s="7" t="s">
        <v>37</v>
      </c>
      <c r="G28" s="14">
        <v>1979.11</v>
      </c>
      <c r="H28" s="19" t="s">
        <v>26</v>
      </c>
    </row>
    <row r="29" spans="1:8" ht="24.75" customHeight="1">
      <c r="A29" s="40"/>
      <c r="B29" s="40"/>
      <c r="C29" s="5">
        <v>3</v>
      </c>
      <c r="D29" s="9" t="s">
        <v>89</v>
      </c>
      <c r="E29" s="7" t="s">
        <v>90</v>
      </c>
      <c r="F29" s="7" t="s">
        <v>37</v>
      </c>
      <c r="G29" s="14" t="s">
        <v>91</v>
      </c>
      <c r="H29" s="19" t="s">
        <v>26</v>
      </c>
    </row>
  </sheetData>
  <mergeCells count="8">
    <mergeCell ref="B4:B5"/>
    <mergeCell ref="B7:B12"/>
    <mergeCell ref="B13:B26"/>
    <mergeCell ref="B27:B29"/>
    <mergeCell ref="A4:A5"/>
    <mergeCell ref="A7:A12"/>
    <mergeCell ref="A13:A26"/>
    <mergeCell ref="A27:A29"/>
  </mergeCells>
  <printOptions/>
  <pageMargins left="0.4326388888888889" right="0.4326388888888889" top="0.19652777777777777" bottom="0.196527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21">
      <selection activeCell="A2" sqref="A2:I78"/>
    </sheetView>
  </sheetViews>
  <sheetFormatPr defaultColWidth="9.00390625" defaultRowHeight="14.25"/>
  <cols>
    <col min="1" max="2" width="8.625" style="4" customWidth="1"/>
    <col min="3" max="3" width="3.875" style="4" customWidth="1"/>
    <col min="4" max="4" width="12.75390625" style="4" customWidth="1"/>
    <col min="5" max="5" width="5.625" style="4" customWidth="1"/>
    <col min="6" max="6" width="3.50390625" style="4" customWidth="1"/>
    <col min="7" max="7" width="7.375" style="2" customWidth="1"/>
    <col min="8" max="8" width="4.875" style="2" customWidth="1"/>
    <col min="9" max="9" width="16.00390625" style="2" customWidth="1"/>
    <col min="10" max="18" width="6.625" style="4" customWidth="1"/>
  </cols>
  <sheetData>
    <row r="1" spans="1:18" s="1" customFormat="1" ht="36" customHeight="1">
      <c r="A1" s="5" t="s">
        <v>0</v>
      </c>
      <c r="B1" s="5" t="s">
        <v>1</v>
      </c>
      <c r="C1" s="5" t="s">
        <v>2</v>
      </c>
      <c r="D1" s="9" t="s">
        <v>3</v>
      </c>
      <c r="E1" s="5" t="s">
        <v>4</v>
      </c>
      <c r="F1" s="5" t="s">
        <v>5</v>
      </c>
      <c r="G1" s="6" t="s">
        <v>6</v>
      </c>
      <c r="H1" s="6" t="s">
        <v>92</v>
      </c>
      <c r="I1" s="6" t="s">
        <v>93</v>
      </c>
      <c r="J1" s="7" t="s">
        <v>94</v>
      </c>
      <c r="K1" s="7" t="s">
        <v>95</v>
      </c>
      <c r="L1" s="7" t="s">
        <v>96</v>
      </c>
      <c r="M1" s="7" t="s">
        <v>97</v>
      </c>
      <c r="N1" s="7" t="s">
        <v>98</v>
      </c>
      <c r="O1" s="7" t="s">
        <v>99</v>
      </c>
      <c r="P1" s="7" t="s">
        <v>100</v>
      </c>
      <c r="Q1" s="5" t="s">
        <v>101</v>
      </c>
      <c r="R1" s="5" t="s">
        <v>7</v>
      </c>
    </row>
    <row r="2" spans="1:18" s="1" customFormat="1" ht="24.75" customHeight="1">
      <c r="A2" s="40" t="s">
        <v>31</v>
      </c>
      <c r="B2" s="40" t="s">
        <v>32</v>
      </c>
      <c r="C2" s="5">
        <v>1</v>
      </c>
      <c r="D2" s="9" t="s">
        <v>33</v>
      </c>
      <c r="E2" s="7" t="s">
        <v>34</v>
      </c>
      <c r="F2" s="7" t="s">
        <v>12</v>
      </c>
      <c r="G2" s="14">
        <v>1975.03</v>
      </c>
      <c r="H2" s="7" t="s">
        <v>102</v>
      </c>
      <c r="I2" s="7" t="s">
        <v>103</v>
      </c>
      <c r="J2" s="29">
        <v>57</v>
      </c>
      <c r="K2" s="15">
        <f aca="true" t="shared" si="0" ref="K2:K65">J2*0.3</f>
        <v>17.099999999999998</v>
      </c>
      <c r="L2" s="5">
        <v>91.29</v>
      </c>
      <c r="M2" s="15">
        <f>L2*0.3</f>
        <v>27.387</v>
      </c>
      <c r="N2" s="29">
        <v>77.2</v>
      </c>
      <c r="O2" s="15">
        <f aca="true" t="shared" si="1" ref="O2:O14">0.4*N2</f>
        <v>30.880000000000003</v>
      </c>
      <c r="P2" s="15">
        <f>O2+M2+K2</f>
        <v>75.367</v>
      </c>
      <c r="Q2" s="6" t="s">
        <v>104</v>
      </c>
      <c r="R2" s="19" t="s">
        <v>105</v>
      </c>
    </row>
    <row r="3" spans="1:18" s="1" customFormat="1" ht="24.75" customHeight="1">
      <c r="A3" s="40"/>
      <c r="B3" s="40"/>
      <c r="C3" s="5">
        <v>2</v>
      </c>
      <c r="D3" s="9" t="s">
        <v>35</v>
      </c>
      <c r="E3" s="7" t="s">
        <v>36</v>
      </c>
      <c r="F3" s="7" t="s">
        <v>37</v>
      </c>
      <c r="G3" s="14">
        <v>1981.02</v>
      </c>
      <c r="H3" s="7" t="s">
        <v>102</v>
      </c>
      <c r="I3" s="7" t="s">
        <v>106</v>
      </c>
      <c r="J3" s="15">
        <v>65</v>
      </c>
      <c r="K3" s="15">
        <f t="shared" si="0"/>
        <v>19.5</v>
      </c>
      <c r="L3" s="15">
        <v>84</v>
      </c>
      <c r="M3" s="15">
        <f>0.3*L3</f>
        <v>25.2</v>
      </c>
      <c r="N3" s="29">
        <v>76.2</v>
      </c>
      <c r="O3" s="15">
        <f t="shared" si="1"/>
        <v>30.480000000000004</v>
      </c>
      <c r="P3" s="15">
        <f>N3*0.4+L3*0.3+J3*0.3</f>
        <v>75.18</v>
      </c>
      <c r="Q3" s="6" t="s">
        <v>107</v>
      </c>
      <c r="R3" s="19" t="s">
        <v>105</v>
      </c>
    </row>
    <row r="4" spans="1:19" s="1" customFormat="1" ht="24.75" customHeight="1">
      <c r="A4" s="40"/>
      <c r="B4" s="40"/>
      <c r="C4" s="5">
        <v>3</v>
      </c>
      <c r="D4" s="9" t="s">
        <v>38</v>
      </c>
      <c r="E4" s="9" t="s">
        <v>39</v>
      </c>
      <c r="F4" s="9" t="s">
        <v>12</v>
      </c>
      <c r="G4" s="16">
        <v>1989.02</v>
      </c>
      <c r="H4" s="10" t="s">
        <v>102</v>
      </c>
      <c r="I4" s="24" t="s">
        <v>108</v>
      </c>
      <c r="J4" s="29">
        <v>62</v>
      </c>
      <c r="K4" s="15">
        <f t="shared" si="0"/>
        <v>18.599999999999998</v>
      </c>
      <c r="L4" s="29">
        <v>81.29</v>
      </c>
      <c r="M4" s="15">
        <f>L4*0.3</f>
        <v>24.387</v>
      </c>
      <c r="N4" s="29">
        <v>74.8</v>
      </c>
      <c r="O4" s="15">
        <f t="shared" si="1"/>
        <v>29.92</v>
      </c>
      <c r="P4" s="15">
        <f>O4+M4+K4</f>
        <v>72.907</v>
      </c>
      <c r="Q4" s="6" t="s">
        <v>109</v>
      </c>
      <c r="R4" s="19" t="s">
        <v>105</v>
      </c>
      <c r="S4" s="3"/>
    </row>
    <row r="5" spans="1:18" s="12" customFormat="1" ht="24.75" customHeight="1">
      <c r="A5" s="40"/>
      <c r="B5" s="40"/>
      <c r="C5" s="5">
        <v>4</v>
      </c>
      <c r="D5" s="9" t="s">
        <v>40</v>
      </c>
      <c r="E5" s="7" t="s">
        <v>41</v>
      </c>
      <c r="F5" s="7" t="s">
        <v>12</v>
      </c>
      <c r="G5" s="14">
        <v>1975.11</v>
      </c>
      <c r="H5" s="7" t="s">
        <v>110</v>
      </c>
      <c r="I5" s="7" t="s">
        <v>103</v>
      </c>
      <c r="J5" s="15">
        <v>55</v>
      </c>
      <c r="K5" s="15">
        <f t="shared" si="0"/>
        <v>16.5</v>
      </c>
      <c r="L5" s="15">
        <v>75</v>
      </c>
      <c r="M5" s="15">
        <f>L5*0.3</f>
        <v>22.5</v>
      </c>
      <c r="N5" s="29">
        <v>76.2</v>
      </c>
      <c r="O5" s="15">
        <f t="shared" si="1"/>
        <v>30.480000000000004</v>
      </c>
      <c r="P5" s="15">
        <f>O5+M5+K5</f>
        <v>69.48</v>
      </c>
      <c r="Q5" s="6" t="s">
        <v>111</v>
      </c>
      <c r="R5" s="19" t="s">
        <v>105</v>
      </c>
    </row>
    <row r="6" spans="1:18" s="11" customFormat="1" ht="24.75" customHeight="1">
      <c r="A6" s="40"/>
      <c r="B6" s="40"/>
      <c r="C6" s="5">
        <v>5</v>
      </c>
      <c r="D6" s="9" t="s">
        <v>42</v>
      </c>
      <c r="E6" s="5" t="s">
        <v>43</v>
      </c>
      <c r="F6" s="5" t="s">
        <v>12</v>
      </c>
      <c r="G6" s="15">
        <v>1991.09</v>
      </c>
      <c r="H6" s="5" t="s">
        <v>110</v>
      </c>
      <c r="I6" s="5" t="s">
        <v>112</v>
      </c>
      <c r="J6" s="15">
        <v>45</v>
      </c>
      <c r="K6" s="15">
        <f t="shared" si="0"/>
        <v>13.5</v>
      </c>
      <c r="L6" s="15">
        <v>76.57</v>
      </c>
      <c r="M6" s="15">
        <f>L6*0.3</f>
        <v>22.970999999999997</v>
      </c>
      <c r="N6" s="29">
        <v>77.4</v>
      </c>
      <c r="O6" s="15">
        <f t="shared" si="1"/>
        <v>30.960000000000004</v>
      </c>
      <c r="P6" s="15">
        <f>O6+M6+K6</f>
        <v>67.431</v>
      </c>
      <c r="Q6" s="6" t="s">
        <v>113</v>
      </c>
      <c r="R6" s="19" t="s">
        <v>105</v>
      </c>
    </row>
    <row r="7" spans="1:18" s="11" customFormat="1" ht="24.75" customHeight="1">
      <c r="A7" s="40"/>
      <c r="B7" s="40"/>
      <c r="C7" s="5">
        <v>6</v>
      </c>
      <c r="D7" s="9" t="s">
        <v>44</v>
      </c>
      <c r="E7" s="7" t="s">
        <v>45</v>
      </c>
      <c r="F7" s="7" t="s">
        <v>12</v>
      </c>
      <c r="G7" s="14">
        <v>1992.05</v>
      </c>
      <c r="H7" s="7" t="s">
        <v>110</v>
      </c>
      <c r="I7" s="7" t="s">
        <v>112</v>
      </c>
      <c r="J7" s="15">
        <v>52</v>
      </c>
      <c r="K7" s="15">
        <f t="shared" si="0"/>
        <v>15.6</v>
      </c>
      <c r="L7" s="15">
        <v>79.14</v>
      </c>
      <c r="M7" s="15">
        <f>0.3*L7</f>
        <v>23.742</v>
      </c>
      <c r="N7" s="29">
        <v>68.4</v>
      </c>
      <c r="O7" s="15">
        <f t="shared" si="1"/>
        <v>27.360000000000003</v>
      </c>
      <c r="P7" s="15">
        <f>N7*0.4+L7*0.3+J7*0.3</f>
        <v>66.702</v>
      </c>
      <c r="Q7" s="6" t="s">
        <v>114</v>
      </c>
      <c r="R7" s="19" t="s">
        <v>105</v>
      </c>
    </row>
    <row r="8" spans="1:18" ht="24.75" customHeight="1">
      <c r="A8" s="40"/>
      <c r="B8" s="40"/>
      <c r="C8" s="5">
        <v>7</v>
      </c>
      <c r="D8" s="9" t="s">
        <v>115</v>
      </c>
      <c r="E8" s="9" t="s">
        <v>116</v>
      </c>
      <c r="F8" s="9" t="s">
        <v>12</v>
      </c>
      <c r="G8" s="16">
        <v>1991.05</v>
      </c>
      <c r="H8" s="10" t="s">
        <v>110</v>
      </c>
      <c r="I8" s="10" t="s">
        <v>112</v>
      </c>
      <c r="J8" s="29">
        <v>50</v>
      </c>
      <c r="K8" s="15">
        <f t="shared" si="0"/>
        <v>15</v>
      </c>
      <c r="L8" s="29">
        <v>76.57</v>
      </c>
      <c r="M8" s="15">
        <f>L8*0.3</f>
        <v>22.970999999999997</v>
      </c>
      <c r="N8" s="29">
        <v>67.2</v>
      </c>
      <c r="O8" s="15">
        <f t="shared" si="1"/>
        <v>26.880000000000003</v>
      </c>
      <c r="P8" s="15">
        <f>O8+M8+K8</f>
        <v>64.851</v>
      </c>
      <c r="Q8" s="6" t="s">
        <v>117</v>
      </c>
      <c r="R8" s="25"/>
    </row>
    <row r="9" spans="1:18" ht="24.75" customHeight="1">
      <c r="A9" s="40"/>
      <c r="B9" s="40"/>
      <c r="C9" s="5">
        <v>8</v>
      </c>
      <c r="D9" s="9" t="s">
        <v>118</v>
      </c>
      <c r="E9" s="13" t="s">
        <v>119</v>
      </c>
      <c r="F9" s="13" t="s">
        <v>37</v>
      </c>
      <c r="G9" s="26">
        <v>1989.1</v>
      </c>
      <c r="H9" s="13" t="s">
        <v>110</v>
      </c>
      <c r="I9" s="13" t="s">
        <v>120</v>
      </c>
      <c r="J9" s="29">
        <v>61</v>
      </c>
      <c r="K9" s="15">
        <f t="shared" si="0"/>
        <v>18.3</v>
      </c>
      <c r="L9" s="5">
        <v>68.29</v>
      </c>
      <c r="M9" s="15">
        <f>L9*0.3</f>
        <v>20.487000000000002</v>
      </c>
      <c r="N9" s="29">
        <v>60.4</v>
      </c>
      <c r="O9" s="15">
        <f t="shared" si="1"/>
        <v>24.16</v>
      </c>
      <c r="P9" s="15">
        <f>O9+M9+K9</f>
        <v>62.947</v>
      </c>
      <c r="Q9" s="6" t="s">
        <v>121</v>
      </c>
      <c r="R9" s="25"/>
    </row>
    <row r="10" spans="1:18" ht="24.75" customHeight="1">
      <c r="A10" s="40"/>
      <c r="B10" s="40"/>
      <c r="C10" s="5">
        <v>9</v>
      </c>
      <c r="D10" s="9" t="s">
        <v>122</v>
      </c>
      <c r="E10" s="9" t="s">
        <v>123</v>
      </c>
      <c r="F10" s="9" t="s">
        <v>37</v>
      </c>
      <c r="G10" s="16">
        <v>1990.12</v>
      </c>
      <c r="H10" s="10" t="s">
        <v>110</v>
      </c>
      <c r="I10" s="10" t="s">
        <v>124</v>
      </c>
      <c r="J10" s="29">
        <v>48</v>
      </c>
      <c r="K10" s="15">
        <f t="shared" si="0"/>
        <v>14.399999999999999</v>
      </c>
      <c r="L10" s="29">
        <v>73.14</v>
      </c>
      <c r="M10" s="15">
        <f>L10*0.3</f>
        <v>21.942</v>
      </c>
      <c r="N10" s="29">
        <v>66.4</v>
      </c>
      <c r="O10" s="15">
        <f t="shared" si="1"/>
        <v>26.560000000000002</v>
      </c>
      <c r="P10" s="15">
        <f>O10+M10+K10</f>
        <v>62.902</v>
      </c>
      <c r="Q10" s="6" t="s">
        <v>125</v>
      </c>
      <c r="R10" s="25"/>
    </row>
    <row r="11" spans="1:18" ht="24.75" customHeight="1">
      <c r="A11" s="40"/>
      <c r="B11" s="40"/>
      <c r="C11" s="5">
        <v>10</v>
      </c>
      <c r="D11" s="9" t="s">
        <v>126</v>
      </c>
      <c r="E11" s="7" t="s">
        <v>127</v>
      </c>
      <c r="F11" s="7" t="s">
        <v>12</v>
      </c>
      <c r="G11" s="14">
        <v>1987.1</v>
      </c>
      <c r="H11" s="7" t="s">
        <v>110</v>
      </c>
      <c r="I11" s="7" t="s">
        <v>128</v>
      </c>
      <c r="J11" s="14">
        <v>48</v>
      </c>
      <c r="K11" s="15">
        <f t="shared" si="0"/>
        <v>14.399999999999999</v>
      </c>
      <c r="L11" s="14">
        <v>64.43</v>
      </c>
      <c r="M11" s="15">
        <f>0.3*L11</f>
        <v>19.329</v>
      </c>
      <c r="N11" s="27">
        <v>66.6</v>
      </c>
      <c r="O11" s="15">
        <f t="shared" si="1"/>
        <v>26.64</v>
      </c>
      <c r="P11" s="15">
        <f>N11*0.4+L11*0.3+J11*0.3</f>
        <v>60.369</v>
      </c>
      <c r="Q11" s="6" t="s">
        <v>129</v>
      </c>
      <c r="R11" s="25"/>
    </row>
    <row r="12" spans="1:18" ht="24.75" customHeight="1">
      <c r="A12" s="40"/>
      <c r="B12" s="40"/>
      <c r="C12" s="5">
        <v>11</v>
      </c>
      <c r="D12" s="9" t="s">
        <v>130</v>
      </c>
      <c r="E12" s="9" t="s">
        <v>131</v>
      </c>
      <c r="F12" s="9" t="s">
        <v>37</v>
      </c>
      <c r="G12" s="16">
        <v>1992.03</v>
      </c>
      <c r="H12" s="10" t="s">
        <v>110</v>
      </c>
      <c r="I12" s="10" t="s">
        <v>112</v>
      </c>
      <c r="J12" s="29">
        <v>40</v>
      </c>
      <c r="K12" s="15">
        <f t="shared" si="0"/>
        <v>12</v>
      </c>
      <c r="L12" s="29">
        <v>72.57</v>
      </c>
      <c r="M12" s="15">
        <f>L12*0.3</f>
        <v>21.770999999999997</v>
      </c>
      <c r="N12" s="29">
        <v>64.6</v>
      </c>
      <c r="O12" s="15">
        <f t="shared" si="1"/>
        <v>25.84</v>
      </c>
      <c r="P12" s="15">
        <f>O12+M12+K12</f>
        <v>59.611</v>
      </c>
      <c r="Q12" s="6" t="s">
        <v>132</v>
      </c>
      <c r="R12" s="25"/>
    </row>
    <row r="13" spans="1:18" ht="24.75" customHeight="1">
      <c r="A13" s="40"/>
      <c r="B13" s="40"/>
      <c r="C13" s="5">
        <v>12</v>
      </c>
      <c r="D13" s="9" t="s">
        <v>133</v>
      </c>
      <c r="E13" s="5" t="s">
        <v>134</v>
      </c>
      <c r="F13" s="5" t="s">
        <v>37</v>
      </c>
      <c r="G13" s="15">
        <v>1980.01</v>
      </c>
      <c r="H13" s="5" t="s">
        <v>110</v>
      </c>
      <c r="I13" s="5" t="s">
        <v>135</v>
      </c>
      <c r="J13" s="14">
        <v>51</v>
      </c>
      <c r="K13" s="14">
        <f t="shared" si="0"/>
        <v>15.299999999999999</v>
      </c>
      <c r="L13" s="15">
        <v>81.57</v>
      </c>
      <c r="M13" s="15">
        <f>L13*0.3</f>
        <v>24.470999999999997</v>
      </c>
      <c r="N13" s="29">
        <v>48.4</v>
      </c>
      <c r="O13" s="15">
        <f t="shared" si="1"/>
        <v>19.36</v>
      </c>
      <c r="P13" s="15">
        <f>O13+M13+K13</f>
        <v>59.13099999999999</v>
      </c>
      <c r="Q13" s="6" t="s">
        <v>136</v>
      </c>
      <c r="R13" s="25"/>
    </row>
    <row r="14" spans="1:18" ht="24.75" customHeight="1">
      <c r="A14" s="40"/>
      <c r="B14" s="40"/>
      <c r="C14" s="5">
        <v>13</v>
      </c>
      <c r="D14" s="9" t="s">
        <v>137</v>
      </c>
      <c r="E14" s="9" t="s">
        <v>138</v>
      </c>
      <c r="F14" s="9" t="s">
        <v>37</v>
      </c>
      <c r="G14" s="16">
        <v>1991.07</v>
      </c>
      <c r="H14" s="10" t="s">
        <v>110</v>
      </c>
      <c r="I14" s="10" t="s">
        <v>112</v>
      </c>
      <c r="J14" s="29">
        <v>44</v>
      </c>
      <c r="K14" s="15">
        <f t="shared" si="0"/>
        <v>13.2</v>
      </c>
      <c r="L14" s="29">
        <v>49.43</v>
      </c>
      <c r="M14" s="15">
        <f>L14*0.3</f>
        <v>14.828999999999999</v>
      </c>
      <c r="N14" s="29">
        <v>71.6</v>
      </c>
      <c r="O14" s="15">
        <f t="shared" si="1"/>
        <v>28.64</v>
      </c>
      <c r="P14" s="15">
        <f>O14+M14+K14</f>
        <v>56.669</v>
      </c>
      <c r="Q14" s="6" t="s">
        <v>139</v>
      </c>
      <c r="R14" s="25"/>
    </row>
    <row r="15" spans="1:18" ht="24.75" customHeight="1">
      <c r="A15" s="40"/>
      <c r="B15" s="40"/>
      <c r="C15" s="5">
        <v>14</v>
      </c>
      <c r="D15" s="9" t="s">
        <v>140</v>
      </c>
      <c r="E15" s="5" t="s">
        <v>141</v>
      </c>
      <c r="F15" s="5" t="s">
        <v>12</v>
      </c>
      <c r="G15" s="15">
        <v>1984.1</v>
      </c>
      <c r="H15" s="6" t="s">
        <v>110</v>
      </c>
      <c r="I15" s="28" t="s">
        <v>142</v>
      </c>
      <c r="J15" s="29">
        <v>40</v>
      </c>
      <c r="K15" s="15">
        <f t="shared" si="0"/>
        <v>12</v>
      </c>
      <c r="L15" s="5" t="s">
        <v>143</v>
      </c>
      <c r="M15" s="15"/>
      <c r="N15" s="29" t="s">
        <v>143</v>
      </c>
      <c r="O15" s="15"/>
      <c r="P15" s="15">
        <v>12</v>
      </c>
      <c r="Q15" s="6" t="s">
        <v>144</v>
      </c>
      <c r="R15" s="25"/>
    </row>
    <row r="16" spans="1:18" ht="24.75" customHeight="1">
      <c r="A16" s="40" t="s">
        <v>31</v>
      </c>
      <c r="B16" s="40" t="s">
        <v>46</v>
      </c>
      <c r="C16" s="5">
        <v>1</v>
      </c>
      <c r="D16" s="9" t="s">
        <v>47</v>
      </c>
      <c r="E16" s="7" t="s">
        <v>48</v>
      </c>
      <c r="F16" s="7" t="s">
        <v>12</v>
      </c>
      <c r="G16" s="7">
        <v>1988.06</v>
      </c>
      <c r="H16" s="7" t="s">
        <v>145</v>
      </c>
      <c r="I16" s="17" t="s">
        <v>146</v>
      </c>
      <c r="J16" s="29">
        <v>74</v>
      </c>
      <c r="K16" s="15">
        <f t="shared" si="0"/>
        <v>22.2</v>
      </c>
      <c r="L16" s="29">
        <v>95.14</v>
      </c>
      <c r="M16" s="15">
        <f aca="true" t="shared" si="2" ref="M16:M21">L16*0.3</f>
        <v>28.541999999999998</v>
      </c>
      <c r="N16" s="29">
        <v>90.4</v>
      </c>
      <c r="O16" s="15">
        <f aca="true" t="shared" si="3" ref="O16:O57">0.4*N16</f>
        <v>36.160000000000004</v>
      </c>
      <c r="P16" s="15">
        <f aca="true" t="shared" si="4" ref="P16:P21">O16+M16+K16</f>
        <v>86.902</v>
      </c>
      <c r="Q16" s="6" t="s">
        <v>104</v>
      </c>
      <c r="R16" s="19" t="s">
        <v>105</v>
      </c>
    </row>
    <row r="17" spans="1:18" ht="24.75" customHeight="1">
      <c r="A17" s="40"/>
      <c r="B17" s="40"/>
      <c r="C17" s="5">
        <v>2</v>
      </c>
      <c r="D17" s="9" t="s">
        <v>49</v>
      </c>
      <c r="E17" s="5" t="s">
        <v>50</v>
      </c>
      <c r="F17" s="5" t="s">
        <v>12</v>
      </c>
      <c r="G17" s="6" t="s">
        <v>51</v>
      </c>
      <c r="H17" s="6" t="s">
        <v>102</v>
      </c>
      <c r="I17" s="6" t="s">
        <v>147</v>
      </c>
      <c r="J17" s="29">
        <v>79</v>
      </c>
      <c r="K17" s="15">
        <f t="shared" si="0"/>
        <v>23.7</v>
      </c>
      <c r="L17" s="29">
        <v>85.57</v>
      </c>
      <c r="M17" s="15">
        <f t="shared" si="2"/>
        <v>25.670999999999996</v>
      </c>
      <c r="N17" s="29">
        <v>91.6</v>
      </c>
      <c r="O17" s="15">
        <f t="shared" si="3"/>
        <v>36.64</v>
      </c>
      <c r="P17" s="15">
        <f t="shared" si="4"/>
        <v>86.011</v>
      </c>
      <c r="Q17" s="6" t="s">
        <v>107</v>
      </c>
      <c r="R17" s="19" t="s">
        <v>105</v>
      </c>
    </row>
    <row r="18" spans="1:18" ht="24.75" customHeight="1">
      <c r="A18" s="40"/>
      <c r="B18" s="40"/>
      <c r="C18" s="5">
        <v>3</v>
      </c>
      <c r="D18" s="9" t="s">
        <v>52</v>
      </c>
      <c r="E18" s="8" t="s">
        <v>53</v>
      </c>
      <c r="F18" s="8" t="s">
        <v>12</v>
      </c>
      <c r="G18" s="8" t="s">
        <v>54</v>
      </c>
      <c r="H18" s="8" t="s">
        <v>110</v>
      </c>
      <c r="I18" s="8" t="s">
        <v>148</v>
      </c>
      <c r="J18" s="29">
        <v>64</v>
      </c>
      <c r="K18" s="15">
        <f t="shared" si="0"/>
        <v>19.2</v>
      </c>
      <c r="L18" s="29">
        <v>95</v>
      </c>
      <c r="M18" s="15">
        <f t="shared" si="2"/>
        <v>28.5</v>
      </c>
      <c r="N18" s="29">
        <v>91.2</v>
      </c>
      <c r="O18" s="15">
        <f t="shared" si="3"/>
        <v>36.480000000000004</v>
      </c>
      <c r="P18" s="15">
        <f t="shared" si="4"/>
        <v>84.18</v>
      </c>
      <c r="Q18" s="6" t="s">
        <v>109</v>
      </c>
      <c r="R18" s="19" t="s">
        <v>105</v>
      </c>
    </row>
    <row r="19" spans="1:18" ht="24.75" customHeight="1">
      <c r="A19" s="40"/>
      <c r="B19" s="40"/>
      <c r="C19" s="5">
        <v>4</v>
      </c>
      <c r="D19" s="9" t="s">
        <v>55</v>
      </c>
      <c r="E19" s="7" t="s">
        <v>56</v>
      </c>
      <c r="F19" s="7" t="s">
        <v>12</v>
      </c>
      <c r="G19" s="7">
        <v>1983.09</v>
      </c>
      <c r="H19" s="7" t="s">
        <v>102</v>
      </c>
      <c r="I19" s="7" t="s">
        <v>149</v>
      </c>
      <c r="J19" s="29">
        <v>83</v>
      </c>
      <c r="K19" s="15">
        <f t="shared" si="0"/>
        <v>24.9</v>
      </c>
      <c r="L19" s="29">
        <v>80.57</v>
      </c>
      <c r="M19" s="15">
        <f t="shared" si="2"/>
        <v>24.170999999999996</v>
      </c>
      <c r="N19" s="29">
        <v>79.6</v>
      </c>
      <c r="O19" s="15">
        <f t="shared" si="3"/>
        <v>31.84</v>
      </c>
      <c r="P19" s="15">
        <f t="shared" si="4"/>
        <v>80.911</v>
      </c>
      <c r="Q19" s="6" t="s">
        <v>111</v>
      </c>
      <c r="R19" s="19" t="s">
        <v>105</v>
      </c>
    </row>
    <row r="20" spans="1:18" ht="24.75" customHeight="1">
      <c r="A20" s="40"/>
      <c r="B20" s="40"/>
      <c r="C20" s="5">
        <v>5</v>
      </c>
      <c r="D20" s="9" t="s">
        <v>57</v>
      </c>
      <c r="E20" s="6" t="s">
        <v>58</v>
      </c>
      <c r="F20" s="6" t="s">
        <v>12</v>
      </c>
      <c r="G20" s="6" t="s">
        <v>59</v>
      </c>
      <c r="H20" s="6" t="s">
        <v>110</v>
      </c>
      <c r="I20" s="6" t="s">
        <v>150</v>
      </c>
      <c r="J20" s="27">
        <v>77</v>
      </c>
      <c r="K20" s="14">
        <f t="shared" si="0"/>
        <v>23.099999999999998</v>
      </c>
      <c r="L20" s="29">
        <v>78</v>
      </c>
      <c r="M20" s="15">
        <f t="shared" si="2"/>
        <v>23.4</v>
      </c>
      <c r="N20" s="29">
        <v>85.8</v>
      </c>
      <c r="O20" s="15">
        <f t="shared" si="3"/>
        <v>34.32</v>
      </c>
      <c r="P20" s="15">
        <f t="shared" si="4"/>
        <v>80.82</v>
      </c>
      <c r="Q20" s="6" t="s">
        <v>113</v>
      </c>
      <c r="R20" s="19" t="s">
        <v>105</v>
      </c>
    </row>
    <row r="21" spans="1:18" ht="24.75" customHeight="1">
      <c r="A21" s="40"/>
      <c r="B21" s="40"/>
      <c r="C21" s="5">
        <v>6</v>
      </c>
      <c r="D21" s="9" t="s">
        <v>60</v>
      </c>
      <c r="E21" s="7" t="s">
        <v>61</v>
      </c>
      <c r="F21" s="7" t="s">
        <v>12</v>
      </c>
      <c r="G21" s="7">
        <v>1986.01</v>
      </c>
      <c r="H21" s="7" t="s">
        <v>145</v>
      </c>
      <c r="I21" s="7" t="s">
        <v>151</v>
      </c>
      <c r="J21" s="29">
        <v>76</v>
      </c>
      <c r="K21" s="15">
        <f t="shared" si="0"/>
        <v>22.8</v>
      </c>
      <c r="L21" s="29">
        <v>78.43</v>
      </c>
      <c r="M21" s="15">
        <f t="shared" si="2"/>
        <v>23.529</v>
      </c>
      <c r="N21" s="29">
        <v>84.2</v>
      </c>
      <c r="O21" s="15">
        <f t="shared" si="3"/>
        <v>33.68</v>
      </c>
      <c r="P21" s="15">
        <f t="shared" si="4"/>
        <v>80.009</v>
      </c>
      <c r="Q21" s="6" t="s">
        <v>114</v>
      </c>
      <c r="R21" s="19" t="s">
        <v>105</v>
      </c>
    </row>
    <row r="22" spans="1:18" ht="24.75" customHeight="1">
      <c r="A22" s="40" t="s">
        <v>31</v>
      </c>
      <c r="B22" s="40" t="s">
        <v>46</v>
      </c>
      <c r="C22" s="36">
        <v>7</v>
      </c>
      <c r="D22" s="34" t="s">
        <v>62</v>
      </c>
      <c r="E22" s="31" t="s">
        <v>63</v>
      </c>
      <c r="F22" s="31" t="s">
        <v>64</v>
      </c>
      <c r="G22" s="31" t="s">
        <v>65</v>
      </c>
      <c r="H22" s="31" t="s">
        <v>145</v>
      </c>
      <c r="I22" s="31" t="s">
        <v>152</v>
      </c>
      <c r="J22" s="33">
        <v>67</v>
      </c>
      <c r="K22" s="32">
        <f t="shared" si="0"/>
        <v>20.099999999999998</v>
      </c>
      <c r="L22" s="33">
        <v>84.57</v>
      </c>
      <c r="M22" s="32">
        <f>0.3*L22</f>
        <v>25.371</v>
      </c>
      <c r="N22" s="33">
        <v>85.2</v>
      </c>
      <c r="O22" s="32">
        <f t="shared" si="3"/>
        <v>34.080000000000005</v>
      </c>
      <c r="P22" s="32">
        <f>N22*0.4+L22*0.3+J22*0.3</f>
        <v>79.551</v>
      </c>
      <c r="Q22" s="31" t="s">
        <v>117</v>
      </c>
      <c r="R22" s="35" t="s">
        <v>105</v>
      </c>
    </row>
    <row r="23" spans="1:18" ht="24.75" customHeight="1">
      <c r="A23" s="40"/>
      <c r="B23" s="40"/>
      <c r="C23" s="5">
        <v>8</v>
      </c>
      <c r="D23" s="9" t="s">
        <v>66</v>
      </c>
      <c r="E23" s="5" t="s">
        <v>67</v>
      </c>
      <c r="F23" s="5" t="s">
        <v>12</v>
      </c>
      <c r="G23" s="6" t="s">
        <v>68</v>
      </c>
      <c r="H23" s="6" t="s">
        <v>145</v>
      </c>
      <c r="I23" s="6" t="s">
        <v>153</v>
      </c>
      <c r="J23" s="29">
        <v>64</v>
      </c>
      <c r="K23" s="15">
        <f t="shared" si="0"/>
        <v>19.2</v>
      </c>
      <c r="L23" s="29">
        <v>88.29</v>
      </c>
      <c r="M23" s="15">
        <f aca="true" t="shared" si="5" ref="M23:M34">L23*0.3</f>
        <v>26.487000000000002</v>
      </c>
      <c r="N23" s="29">
        <v>84</v>
      </c>
      <c r="O23" s="15">
        <f t="shared" si="3"/>
        <v>33.6</v>
      </c>
      <c r="P23" s="15">
        <f aca="true" t="shared" si="6" ref="P23:P34">O23+M23+K23</f>
        <v>79.287</v>
      </c>
      <c r="Q23" s="6" t="s">
        <v>121</v>
      </c>
      <c r="R23" s="19" t="s">
        <v>105</v>
      </c>
    </row>
    <row r="24" spans="1:18" ht="24.75" customHeight="1">
      <c r="A24" s="40"/>
      <c r="B24" s="40"/>
      <c r="C24" s="5">
        <v>9</v>
      </c>
      <c r="D24" s="9" t="s">
        <v>69</v>
      </c>
      <c r="E24" s="7" t="s">
        <v>70</v>
      </c>
      <c r="F24" s="7" t="s">
        <v>12</v>
      </c>
      <c r="G24" s="7">
        <v>1990.05</v>
      </c>
      <c r="H24" s="7" t="s">
        <v>145</v>
      </c>
      <c r="I24" s="17" t="s">
        <v>154</v>
      </c>
      <c r="J24" s="29">
        <v>62</v>
      </c>
      <c r="K24" s="15">
        <f t="shared" si="0"/>
        <v>18.599999999999998</v>
      </c>
      <c r="L24" s="29">
        <v>86.86</v>
      </c>
      <c r="M24" s="15">
        <f t="shared" si="5"/>
        <v>26.058</v>
      </c>
      <c r="N24" s="29">
        <v>85</v>
      </c>
      <c r="O24" s="15">
        <f t="shared" si="3"/>
        <v>34</v>
      </c>
      <c r="P24" s="15">
        <f t="shared" si="6"/>
        <v>78.658</v>
      </c>
      <c r="Q24" s="6" t="s">
        <v>125</v>
      </c>
      <c r="R24" s="19" t="s">
        <v>105</v>
      </c>
    </row>
    <row r="25" spans="1:18" ht="24.75" customHeight="1">
      <c r="A25" s="40"/>
      <c r="B25" s="40"/>
      <c r="C25" s="5">
        <v>10</v>
      </c>
      <c r="D25" s="9" t="s">
        <v>71</v>
      </c>
      <c r="E25" s="5" t="s">
        <v>72</v>
      </c>
      <c r="F25" s="5" t="s">
        <v>12</v>
      </c>
      <c r="G25" s="5">
        <v>1991.05</v>
      </c>
      <c r="H25" s="5" t="s">
        <v>145</v>
      </c>
      <c r="I25" s="5" t="s">
        <v>154</v>
      </c>
      <c r="J25" s="29">
        <v>55</v>
      </c>
      <c r="K25" s="15">
        <f t="shared" si="0"/>
        <v>16.5</v>
      </c>
      <c r="L25" s="29">
        <v>86</v>
      </c>
      <c r="M25" s="15">
        <f t="shared" si="5"/>
        <v>25.8</v>
      </c>
      <c r="N25" s="29">
        <v>89.6</v>
      </c>
      <c r="O25" s="15">
        <f t="shared" si="3"/>
        <v>35.839999999999996</v>
      </c>
      <c r="P25" s="15">
        <f t="shared" si="6"/>
        <v>78.14</v>
      </c>
      <c r="Q25" s="6" t="s">
        <v>129</v>
      </c>
      <c r="R25" s="19" t="s">
        <v>105</v>
      </c>
    </row>
    <row r="26" spans="1:18" ht="24.75" customHeight="1">
      <c r="A26" s="40"/>
      <c r="B26" s="40"/>
      <c r="C26" s="5">
        <v>11</v>
      </c>
      <c r="D26" s="9" t="s">
        <v>73</v>
      </c>
      <c r="E26" s="5" t="s">
        <v>74</v>
      </c>
      <c r="F26" s="5" t="s">
        <v>12</v>
      </c>
      <c r="G26" s="5">
        <v>1992.11</v>
      </c>
      <c r="H26" s="5" t="s">
        <v>145</v>
      </c>
      <c r="I26" s="5" t="s">
        <v>152</v>
      </c>
      <c r="J26" s="29">
        <v>52</v>
      </c>
      <c r="K26" s="15">
        <f t="shared" si="0"/>
        <v>15.6</v>
      </c>
      <c r="L26" s="29">
        <v>88.43</v>
      </c>
      <c r="M26" s="15">
        <f t="shared" si="5"/>
        <v>26.529</v>
      </c>
      <c r="N26" s="29">
        <v>89.2</v>
      </c>
      <c r="O26" s="15">
        <f t="shared" si="3"/>
        <v>35.68</v>
      </c>
      <c r="P26" s="15">
        <f t="shared" si="6"/>
        <v>77.809</v>
      </c>
      <c r="Q26" s="6" t="s">
        <v>132</v>
      </c>
      <c r="R26" s="19" t="s">
        <v>105</v>
      </c>
    </row>
    <row r="27" spans="1:18" ht="24.75" customHeight="1">
      <c r="A27" s="40"/>
      <c r="B27" s="40"/>
      <c r="C27" s="5">
        <v>12</v>
      </c>
      <c r="D27" s="9" t="s">
        <v>75</v>
      </c>
      <c r="E27" s="8" t="s">
        <v>76</v>
      </c>
      <c r="F27" s="8" t="s">
        <v>12</v>
      </c>
      <c r="G27" s="8" t="s">
        <v>77</v>
      </c>
      <c r="H27" s="8" t="s">
        <v>110</v>
      </c>
      <c r="I27" s="8" t="s">
        <v>155</v>
      </c>
      <c r="J27" s="29">
        <v>62</v>
      </c>
      <c r="K27" s="15">
        <f t="shared" si="0"/>
        <v>18.599999999999998</v>
      </c>
      <c r="L27" s="29">
        <v>79.57</v>
      </c>
      <c r="M27" s="15">
        <f t="shared" si="5"/>
        <v>23.871</v>
      </c>
      <c r="N27" s="29">
        <v>86.6</v>
      </c>
      <c r="O27" s="15">
        <f t="shared" si="3"/>
        <v>34.64</v>
      </c>
      <c r="P27" s="15">
        <f t="shared" si="6"/>
        <v>77.11099999999999</v>
      </c>
      <c r="Q27" s="6" t="s">
        <v>136</v>
      </c>
      <c r="R27" s="19" t="s">
        <v>105</v>
      </c>
    </row>
    <row r="28" spans="1:18" ht="24.75" customHeight="1">
      <c r="A28" s="40"/>
      <c r="B28" s="40"/>
      <c r="C28" s="5">
        <v>13</v>
      </c>
      <c r="D28" s="9" t="s">
        <v>78</v>
      </c>
      <c r="E28" s="7" t="s">
        <v>79</v>
      </c>
      <c r="F28" s="7" t="s">
        <v>12</v>
      </c>
      <c r="G28" s="6" t="s">
        <v>80</v>
      </c>
      <c r="H28" s="7" t="s">
        <v>145</v>
      </c>
      <c r="I28" s="7" t="s">
        <v>156</v>
      </c>
      <c r="J28" s="29">
        <v>67</v>
      </c>
      <c r="K28" s="15">
        <f t="shared" si="0"/>
        <v>20.099999999999998</v>
      </c>
      <c r="L28" s="29">
        <v>88</v>
      </c>
      <c r="M28" s="15">
        <f t="shared" si="5"/>
        <v>26.4</v>
      </c>
      <c r="N28" s="29">
        <v>75.2</v>
      </c>
      <c r="O28" s="15">
        <f t="shared" si="3"/>
        <v>30.080000000000002</v>
      </c>
      <c r="P28" s="15">
        <f t="shared" si="6"/>
        <v>76.58</v>
      </c>
      <c r="Q28" s="6" t="s">
        <v>139</v>
      </c>
      <c r="R28" s="19" t="s">
        <v>105</v>
      </c>
    </row>
    <row r="29" spans="1:18" ht="24.75" customHeight="1">
      <c r="A29" s="40"/>
      <c r="B29" s="40"/>
      <c r="C29" s="5">
        <v>14</v>
      </c>
      <c r="D29" s="9" t="s">
        <v>81</v>
      </c>
      <c r="E29" s="6" t="s">
        <v>82</v>
      </c>
      <c r="F29" s="6" t="s">
        <v>12</v>
      </c>
      <c r="G29" s="6" t="s">
        <v>83</v>
      </c>
      <c r="H29" s="6" t="s">
        <v>145</v>
      </c>
      <c r="I29" s="6" t="s">
        <v>157</v>
      </c>
      <c r="J29" s="29">
        <v>61</v>
      </c>
      <c r="K29" s="15">
        <f t="shared" si="0"/>
        <v>18.3</v>
      </c>
      <c r="L29" s="29">
        <v>72.43</v>
      </c>
      <c r="M29" s="15">
        <f t="shared" si="5"/>
        <v>21.729000000000003</v>
      </c>
      <c r="N29" s="29">
        <v>91</v>
      </c>
      <c r="O29" s="15">
        <f t="shared" si="3"/>
        <v>36.4</v>
      </c>
      <c r="P29" s="15">
        <f t="shared" si="6"/>
        <v>76.429</v>
      </c>
      <c r="Q29" s="6" t="s">
        <v>144</v>
      </c>
      <c r="R29" s="19" t="s">
        <v>105</v>
      </c>
    </row>
    <row r="30" spans="1:18" ht="24.75" customHeight="1">
      <c r="A30" s="40"/>
      <c r="B30" s="40"/>
      <c r="C30" s="5">
        <v>15</v>
      </c>
      <c r="D30" s="9" t="s">
        <v>158</v>
      </c>
      <c r="E30" s="8" t="s">
        <v>159</v>
      </c>
      <c r="F30" s="8" t="s">
        <v>12</v>
      </c>
      <c r="G30" s="8" t="s">
        <v>160</v>
      </c>
      <c r="H30" s="8" t="s">
        <v>110</v>
      </c>
      <c r="I30" s="8" t="s">
        <v>161</v>
      </c>
      <c r="J30" s="29">
        <v>68</v>
      </c>
      <c r="K30" s="15">
        <f t="shared" si="0"/>
        <v>20.4</v>
      </c>
      <c r="L30" s="29">
        <v>82.14</v>
      </c>
      <c r="M30" s="15">
        <f t="shared" si="5"/>
        <v>24.642</v>
      </c>
      <c r="N30" s="29">
        <v>78</v>
      </c>
      <c r="O30" s="15">
        <f t="shared" si="3"/>
        <v>31.200000000000003</v>
      </c>
      <c r="P30" s="15">
        <f t="shared" si="6"/>
        <v>76.24199999999999</v>
      </c>
      <c r="Q30" s="6" t="s">
        <v>162</v>
      </c>
      <c r="R30" s="25"/>
    </row>
    <row r="31" spans="1:18" ht="24.75" customHeight="1">
      <c r="A31" s="40"/>
      <c r="B31" s="40"/>
      <c r="C31" s="5">
        <v>16</v>
      </c>
      <c r="D31" s="9" t="s">
        <v>163</v>
      </c>
      <c r="E31" s="6" t="s">
        <v>164</v>
      </c>
      <c r="F31" s="6" t="s">
        <v>12</v>
      </c>
      <c r="G31" s="6" t="s">
        <v>165</v>
      </c>
      <c r="H31" s="6" t="s">
        <v>145</v>
      </c>
      <c r="I31" s="6" t="s">
        <v>151</v>
      </c>
      <c r="J31" s="29">
        <v>68</v>
      </c>
      <c r="K31" s="15">
        <f t="shared" si="0"/>
        <v>20.4</v>
      </c>
      <c r="L31" s="29">
        <v>84.71</v>
      </c>
      <c r="M31" s="15">
        <f t="shared" si="5"/>
        <v>25.412999999999997</v>
      </c>
      <c r="N31" s="29">
        <v>75.4</v>
      </c>
      <c r="O31" s="15">
        <f t="shared" si="3"/>
        <v>30.160000000000004</v>
      </c>
      <c r="P31" s="15">
        <f t="shared" si="6"/>
        <v>75.973</v>
      </c>
      <c r="Q31" s="6" t="s">
        <v>166</v>
      </c>
      <c r="R31" s="25"/>
    </row>
    <row r="32" spans="1:18" ht="24.75" customHeight="1">
      <c r="A32" s="40"/>
      <c r="B32" s="40"/>
      <c r="C32" s="5">
        <v>17</v>
      </c>
      <c r="D32" s="9" t="s">
        <v>167</v>
      </c>
      <c r="E32" s="7" t="s">
        <v>168</v>
      </c>
      <c r="F32" s="7" t="s">
        <v>12</v>
      </c>
      <c r="G32" s="27">
        <v>1989.1</v>
      </c>
      <c r="H32" s="7" t="s">
        <v>145</v>
      </c>
      <c r="I32" s="17" t="s">
        <v>152</v>
      </c>
      <c r="J32" s="29">
        <v>67</v>
      </c>
      <c r="K32" s="15">
        <f t="shared" si="0"/>
        <v>20.099999999999998</v>
      </c>
      <c r="L32" s="29">
        <v>83.71</v>
      </c>
      <c r="M32" s="15">
        <f t="shared" si="5"/>
        <v>25.112999999999996</v>
      </c>
      <c r="N32" s="29">
        <v>76.2</v>
      </c>
      <c r="O32" s="15">
        <f t="shared" si="3"/>
        <v>30.480000000000004</v>
      </c>
      <c r="P32" s="15">
        <f t="shared" si="6"/>
        <v>75.693</v>
      </c>
      <c r="Q32" s="6" t="s">
        <v>169</v>
      </c>
      <c r="R32" s="25"/>
    </row>
    <row r="33" spans="1:18" ht="24.75" customHeight="1">
      <c r="A33" s="40"/>
      <c r="B33" s="40"/>
      <c r="C33" s="5">
        <v>18</v>
      </c>
      <c r="D33" s="9" t="s">
        <v>170</v>
      </c>
      <c r="E33" s="7" t="s">
        <v>171</v>
      </c>
      <c r="F33" s="7" t="s">
        <v>12</v>
      </c>
      <c r="G33" s="7">
        <v>1983.07</v>
      </c>
      <c r="H33" s="7" t="s">
        <v>145</v>
      </c>
      <c r="I33" s="17" t="s">
        <v>172</v>
      </c>
      <c r="J33" s="29">
        <v>75</v>
      </c>
      <c r="K33" s="15">
        <f t="shared" si="0"/>
        <v>22.5</v>
      </c>
      <c r="L33" s="29">
        <v>75.43</v>
      </c>
      <c r="M33" s="15">
        <f t="shared" si="5"/>
        <v>22.629</v>
      </c>
      <c r="N33" s="29">
        <v>76.2</v>
      </c>
      <c r="O33" s="15">
        <f t="shared" si="3"/>
        <v>30.480000000000004</v>
      </c>
      <c r="P33" s="15">
        <f t="shared" si="6"/>
        <v>75.60900000000001</v>
      </c>
      <c r="Q33" s="6" t="s">
        <v>173</v>
      </c>
      <c r="R33" s="25"/>
    </row>
    <row r="34" spans="1:18" ht="24.75" customHeight="1">
      <c r="A34" s="40"/>
      <c r="B34" s="40"/>
      <c r="C34" s="5">
        <v>19</v>
      </c>
      <c r="D34" s="9" t="s">
        <v>174</v>
      </c>
      <c r="E34" s="7" t="s">
        <v>175</v>
      </c>
      <c r="F34" s="7" t="s">
        <v>12</v>
      </c>
      <c r="G34" s="27">
        <v>1991.1</v>
      </c>
      <c r="H34" s="7" t="s">
        <v>145</v>
      </c>
      <c r="I34" s="7" t="s">
        <v>157</v>
      </c>
      <c r="J34" s="29">
        <v>58</v>
      </c>
      <c r="K34" s="15">
        <f t="shared" si="0"/>
        <v>17.4</v>
      </c>
      <c r="L34" s="29">
        <v>81.43</v>
      </c>
      <c r="M34" s="15">
        <f t="shared" si="5"/>
        <v>24.429000000000002</v>
      </c>
      <c r="N34" s="29">
        <v>80</v>
      </c>
      <c r="O34" s="15">
        <f t="shared" si="3"/>
        <v>32</v>
      </c>
      <c r="P34" s="15">
        <f t="shared" si="6"/>
        <v>73.82900000000001</v>
      </c>
      <c r="Q34" s="6" t="s">
        <v>176</v>
      </c>
      <c r="R34" s="25"/>
    </row>
    <row r="35" spans="1:18" ht="24.75" customHeight="1">
      <c r="A35" s="40"/>
      <c r="B35" s="40"/>
      <c r="C35" s="5">
        <v>20</v>
      </c>
      <c r="D35" s="9" t="s">
        <v>177</v>
      </c>
      <c r="E35" s="6" t="s">
        <v>178</v>
      </c>
      <c r="F35" s="6" t="s">
        <v>12</v>
      </c>
      <c r="G35" s="6" t="s">
        <v>179</v>
      </c>
      <c r="H35" s="6" t="s">
        <v>145</v>
      </c>
      <c r="I35" s="6" t="s">
        <v>180</v>
      </c>
      <c r="J35" s="27">
        <v>58</v>
      </c>
      <c r="K35" s="15">
        <f t="shared" si="0"/>
        <v>17.4</v>
      </c>
      <c r="L35" s="27">
        <v>79.14</v>
      </c>
      <c r="M35" s="15">
        <f>0.3*L35</f>
        <v>23.742</v>
      </c>
      <c r="N35" s="27">
        <v>81.6</v>
      </c>
      <c r="O35" s="15">
        <f t="shared" si="3"/>
        <v>32.64</v>
      </c>
      <c r="P35" s="15">
        <f>N35*0.4+L35*0.3+J35*0.3</f>
        <v>73.78200000000001</v>
      </c>
      <c r="Q35" s="6" t="s">
        <v>181</v>
      </c>
      <c r="R35" s="25"/>
    </row>
    <row r="36" spans="1:18" ht="24.75" customHeight="1">
      <c r="A36" s="40"/>
      <c r="B36" s="40"/>
      <c r="C36" s="5">
        <v>21</v>
      </c>
      <c r="D36" s="9" t="s">
        <v>182</v>
      </c>
      <c r="E36" s="8" t="s">
        <v>183</v>
      </c>
      <c r="F36" s="8" t="s">
        <v>12</v>
      </c>
      <c r="G36" s="8" t="s">
        <v>184</v>
      </c>
      <c r="H36" s="8" t="s">
        <v>110</v>
      </c>
      <c r="I36" s="8" t="s">
        <v>185</v>
      </c>
      <c r="J36" s="29">
        <v>62</v>
      </c>
      <c r="K36" s="15">
        <f t="shared" si="0"/>
        <v>18.599999999999998</v>
      </c>
      <c r="L36" s="29">
        <v>79.14</v>
      </c>
      <c r="M36" s="15">
        <f>L36*0.3</f>
        <v>23.742</v>
      </c>
      <c r="N36" s="29">
        <v>78.6</v>
      </c>
      <c r="O36" s="15">
        <f t="shared" si="3"/>
        <v>31.439999999999998</v>
      </c>
      <c r="P36" s="15">
        <f>O36+M36+K36</f>
        <v>73.782</v>
      </c>
      <c r="Q36" s="6" t="s">
        <v>181</v>
      </c>
      <c r="R36" s="25"/>
    </row>
    <row r="37" spans="1:18" ht="24.75" customHeight="1">
      <c r="A37" s="40"/>
      <c r="B37" s="40"/>
      <c r="C37" s="5">
        <v>22</v>
      </c>
      <c r="D37" s="9" t="s">
        <v>186</v>
      </c>
      <c r="E37" s="8" t="s">
        <v>187</v>
      </c>
      <c r="F37" s="8" t="s">
        <v>12</v>
      </c>
      <c r="G37" s="8" t="s">
        <v>160</v>
      </c>
      <c r="H37" s="8" t="s">
        <v>110</v>
      </c>
      <c r="I37" s="8" t="s">
        <v>188</v>
      </c>
      <c r="J37" s="29">
        <v>50</v>
      </c>
      <c r="K37" s="15">
        <f t="shared" si="0"/>
        <v>15</v>
      </c>
      <c r="L37" s="29">
        <v>86.86</v>
      </c>
      <c r="M37" s="15">
        <f>L37*0.3</f>
        <v>26.058</v>
      </c>
      <c r="N37" s="29">
        <v>81.6</v>
      </c>
      <c r="O37" s="15">
        <f t="shared" si="3"/>
        <v>32.64</v>
      </c>
      <c r="P37" s="15">
        <f>O37+M37+K37</f>
        <v>73.69800000000001</v>
      </c>
      <c r="Q37" s="6" t="s">
        <v>189</v>
      </c>
      <c r="R37" s="25"/>
    </row>
    <row r="38" spans="1:18" ht="24.75" customHeight="1">
      <c r="A38" s="40"/>
      <c r="B38" s="40"/>
      <c r="C38" s="5">
        <v>23</v>
      </c>
      <c r="D38" s="9" t="s">
        <v>190</v>
      </c>
      <c r="E38" s="6" t="s">
        <v>191</v>
      </c>
      <c r="F38" s="6" t="s">
        <v>12</v>
      </c>
      <c r="G38" s="6" t="s">
        <v>192</v>
      </c>
      <c r="H38" s="6" t="s">
        <v>110</v>
      </c>
      <c r="I38" s="6" t="s">
        <v>185</v>
      </c>
      <c r="J38" s="29">
        <v>47</v>
      </c>
      <c r="K38" s="15">
        <f t="shared" si="0"/>
        <v>14.1</v>
      </c>
      <c r="L38" s="29">
        <v>85.57</v>
      </c>
      <c r="M38" s="15">
        <f>L38*0.3</f>
        <v>25.670999999999996</v>
      </c>
      <c r="N38" s="29">
        <v>80.4</v>
      </c>
      <c r="O38" s="15">
        <f t="shared" si="3"/>
        <v>32.160000000000004</v>
      </c>
      <c r="P38" s="15">
        <f>O38+M38+K38</f>
        <v>71.931</v>
      </c>
      <c r="Q38" s="6" t="s">
        <v>193</v>
      </c>
      <c r="R38" s="25"/>
    </row>
    <row r="39" spans="1:18" ht="24.75" customHeight="1">
      <c r="A39" s="40"/>
      <c r="B39" s="40"/>
      <c r="C39" s="5">
        <v>24</v>
      </c>
      <c r="D39" s="9" t="s">
        <v>194</v>
      </c>
      <c r="E39" s="9" t="s">
        <v>195</v>
      </c>
      <c r="F39" s="9" t="s">
        <v>12</v>
      </c>
      <c r="G39" s="9">
        <v>1986.12</v>
      </c>
      <c r="H39" s="9" t="s">
        <v>110</v>
      </c>
      <c r="I39" s="9" t="s">
        <v>196</v>
      </c>
      <c r="J39" s="29">
        <v>79</v>
      </c>
      <c r="K39" s="15">
        <f t="shared" si="0"/>
        <v>23.7</v>
      </c>
      <c r="L39" s="29">
        <v>57.14</v>
      </c>
      <c r="M39" s="15">
        <f>L39*0.3</f>
        <v>17.142</v>
      </c>
      <c r="N39" s="29">
        <v>70.2</v>
      </c>
      <c r="O39" s="15">
        <f t="shared" si="3"/>
        <v>28.080000000000002</v>
      </c>
      <c r="P39" s="15">
        <f>O39+M39+K39</f>
        <v>68.922</v>
      </c>
      <c r="Q39" s="6" t="s">
        <v>197</v>
      </c>
      <c r="R39" s="25"/>
    </row>
    <row r="40" spans="1:18" ht="24.75" customHeight="1">
      <c r="A40" s="40"/>
      <c r="B40" s="40"/>
      <c r="C40" s="5">
        <v>25</v>
      </c>
      <c r="D40" s="9" t="s">
        <v>198</v>
      </c>
      <c r="E40" s="5" t="s">
        <v>199</v>
      </c>
      <c r="F40" s="5" t="s">
        <v>12</v>
      </c>
      <c r="G40" s="5">
        <v>1987.01</v>
      </c>
      <c r="H40" s="5" t="s">
        <v>145</v>
      </c>
      <c r="I40" s="5" t="s">
        <v>154</v>
      </c>
      <c r="J40" s="29">
        <v>61</v>
      </c>
      <c r="K40" s="15">
        <f t="shared" si="0"/>
        <v>18.3</v>
      </c>
      <c r="L40" s="29">
        <v>80.71</v>
      </c>
      <c r="M40" s="15">
        <f>L40*0.3</f>
        <v>24.212999999999997</v>
      </c>
      <c r="N40" s="29">
        <v>65.6</v>
      </c>
      <c r="O40" s="15">
        <f t="shared" si="3"/>
        <v>26.24</v>
      </c>
      <c r="P40" s="15">
        <f>O40+M40+K40</f>
        <v>68.753</v>
      </c>
      <c r="Q40" s="6" t="s">
        <v>200</v>
      </c>
      <c r="R40" s="25"/>
    </row>
    <row r="41" spans="1:18" ht="24.75" customHeight="1">
      <c r="A41" s="40"/>
      <c r="B41" s="40"/>
      <c r="C41" s="5">
        <v>26</v>
      </c>
      <c r="D41" s="9" t="s">
        <v>201</v>
      </c>
      <c r="E41" s="6" t="s">
        <v>202</v>
      </c>
      <c r="F41" s="6" t="s">
        <v>12</v>
      </c>
      <c r="G41" s="6">
        <v>1991.12</v>
      </c>
      <c r="H41" s="6" t="s">
        <v>145</v>
      </c>
      <c r="I41" s="6" t="s">
        <v>154</v>
      </c>
      <c r="J41" s="29">
        <v>60</v>
      </c>
      <c r="K41" s="15">
        <f t="shared" si="0"/>
        <v>18</v>
      </c>
      <c r="L41" s="29">
        <v>71.14</v>
      </c>
      <c r="M41" s="15">
        <f>0.3*L41</f>
        <v>21.342</v>
      </c>
      <c r="N41" s="29">
        <v>73</v>
      </c>
      <c r="O41" s="15">
        <f t="shared" si="3"/>
        <v>29.200000000000003</v>
      </c>
      <c r="P41" s="15">
        <f>N41*0.4+L41*0.3+J41*0.3</f>
        <v>68.542</v>
      </c>
      <c r="Q41" s="6" t="s">
        <v>203</v>
      </c>
      <c r="R41" s="25"/>
    </row>
    <row r="42" spans="1:18" ht="24.75" customHeight="1">
      <c r="A42" s="40"/>
      <c r="B42" s="40"/>
      <c r="C42" s="5">
        <v>27</v>
      </c>
      <c r="D42" s="9" t="s">
        <v>204</v>
      </c>
      <c r="E42" s="8" t="s">
        <v>205</v>
      </c>
      <c r="F42" s="8" t="s">
        <v>12</v>
      </c>
      <c r="G42" s="8" t="s">
        <v>206</v>
      </c>
      <c r="H42" s="8" t="s">
        <v>145</v>
      </c>
      <c r="I42" s="8" t="s">
        <v>154</v>
      </c>
      <c r="J42" s="29">
        <v>50</v>
      </c>
      <c r="K42" s="15">
        <f t="shared" si="0"/>
        <v>15</v>
      </c>
      <c r="L42" s="29">
        <v>71.71</v>
      </c>
      <c r="M42" s="15">
        <f aca="true" t="shared" si="7" ref="M42:M57">L42*0.3</f>
        <v>21.512999999999998</v>
      </c>
      <c r="N42" s="29">
        <v>78.8</v>
      </c>
      <c r="O42" s="15">
        <f t="shared" si="3"/>
        <v>31.52</v>
      </c>
      <c r="P42" s="15">
        <f aca="true" t="shared" si="8" ref="P42:P58">O42+M42+K42</f>
        <v>68.033</v>
      </c>
      <c r="Q42" s="6" t="s">
        <v>207</v>
      </c>
      <c r="R42" s="25"/>
    </row>
    <row r="43" spans="1:18" ht="24.75" customHeight="1">
      <c r="A43" s="40" t="s">
        <v>31</v>
      </c>
      <c r="B43" s="40" t="s">
        <v>46</v>
      </c>
      <c r="C43" s="5">
        <v>28</v>
      </c>
      <c r="D43" s="9" t="s">
        <v>208</v>
      </c>
      <c r="E43" s="8" t="s">
        <v>209</v>
      </c>
      <c r="F43" s="8" t="s">
        <v>12</v>
      </c>
      <c r="G43" s="8" t="s">
        <v>210</v>
      </c>
      <c r="H43" s="8" t="s">
        <v>110</v>
      </c>
      <c r="I43" s="8" t="s">
        <v>211</v>
      </c>
      <c r="J43" s="29">
        <v>47</v>
      </c>
      <c r="K43" s="15">
        <f t="shared" si="0"/>
        <v>14.1</v>
      </c>
      <c r="L43" s="29">
        <v>84.86</v>
      </c>
      <c r="M43" s="15">
        <f t="shared" si="7"/>
        <v>25.458</v>
      </c>
      <c r="N43" s="29">
        <v>70.4</v>
      </c>
      <c r="O43" s="15">
        <f t="shared" si="3"/>
        <v>28.160000000000004</v>
      </c>
      <c r="P43" s="15">
        <f t="shared" si="8"/>
        <v>67.718</v>
      </c>
      <c r="Q43" s="6" t="s">
        <v>212</v>
      </c>
      <c r="R43" s="25"/>
    </row>
    <row r="44" spans="1:18" ht="24.75" customHeight="1">
      <c r="A44" s="40"/>
      <c r="B44" s="40"/>
      <c r="C44" s="5">
        <v>29</v>
      </c>
      <c r="D44" s="9" t="s">
        <v>213</v>
      </c>
      <c r="E44" s="8" t="s">
        <v>214</v>
      </c>
      <c r="F44" s="8" t="s">
        <v>12</v>
      </c>
      <c r="G44" s="8" t="s">
        <v>215</v>
      </c>
      <c r="H44" s="8" t="s">
        <v>145</v>
      </c>
      <c r="I44" s="6" t="s">
        <v>157</v>
      </c>
      <c r="J44" s="29">
        <v>58</v>
      </c>
      <c r="K44" s="15">
        <f t="shared" si="0"/>
        <v>17.4</v>
      </c>
      <c r="L44" s="29">
        <v>75.14</v>
      </c>
      <c r="M44" s="15">
        <f t="shared" si="7"/>
        <v>22.541999999999998</v>
      </c>
      <c r="N44" s="29">
        <v>60.8</v>
      </c>
      <c r="O44" s="15">
        <f t="shared" si="3"/>
        <v>24.32</v>
      </c>
      <c r="P44" s="15">
        <f t="shared" si="8"/>
        <v>64.262</v>
      </c>
      <c r="Q44" s="6" t="s">
        <v>216</v>
      </c>
      <c r="R44" s="25"/>
    </row>
    <row r="45" spans="1:18" ht="24.75" customHeight="1">
      <c r="A45" s="40"/>
      <c r="B45" s="40"/>
      <c r="C45" s="5">
        <v>30</v>
      </c>
      <c r="D45" s="9" t="s">
        <v>217</v>
      </c>
      <c r="E45" s="5" t="s">
        <v>218</v>
      </c>
      <c r="F45" s="5" t="s">
        <v>12</v>
      </c>
      <c r="G45" s="6" t="s">
        <v>19</v>
      </c>
      <c r="H45" s="6" t="s">
        <v>145</v>
      </c>
      <c r="I45" s="6" t="s">
        <v>152</v>
      </c>
      <c r="J45" s="29">
        <v>51</v>
      </c>
      <c r="K45" s="15">
        <f t="shared" si="0"/>
        <v>15.299999999999999</v>
      </c>
      <c r="L45" s="29">
        <v>76.14</v>
      </c>
      <c r="M45" s="15">
        <f t="shared" si="7"/>
        <v>22.842</v>
      </c>
      <c r="N45" s="29">
        <v>62.4</v>
      </c>
      <c r="O45" s="15">
        <f t="shared" si="3"/>
        <v>24.96</v>
      </c>
      <c r="P45" s="15">
        <f t="shared" si="8"/>
        <v>63.102</v>
      </c>
      <c r="Q45" s="6" t="s">
        <v>219</v>
      </c>
      <c r="R45" s="25"/>
    </row>
    <row r="46" spans="1:18" ht="24.75" customHeight="1">
      <c r="A46" s="40"/>
      <c r="B46" s="40"/>
      <c r="C46" s="5">
        <v>31</v>
      </c>
      <c r="D46" s="9" t="s">
        <v>220</v>
      </c>
      <c r="E46" s="7" t="s">
        <v>221</v>
      </c>
      <c r="F46" s="7" t="s">
        <v>12</v>
      </c>
      <c r="G46" s="7">
        <v>1991.11</v>
      </c>
      <c r="H46" s="7" t="s">
        <v>145</v>
      </c>
      <c r="I46" s="17" t="s">
        <v>152</v>
      </c>
      <c r="J46" s="29">
        <v>58</v>
      </c>
      <c r="K46" s="15">
        <f t="shared" si="0"/>
        <v>17.4</v>
      </c>
      <c r="L46" s="29">
        <v>66.14</v>
      </c>
      <c r="M46" s="15">
        <f t="shared" si="7"/>
        <v>19.842</v>
      </c>
      <c r="N46" s="29">
        <v>60</v>
      </c>
      <c r="O46" s="15">
        <f t="shared" si="3"/>
        <v>24</v>
      </c>
      <c r="P46" s="15">
        <f t="shared" si="8"/>
        <v>61.242</v>
      </c>
      <c r="Q46" s="6" t="s">
        <v>222</v>
      </c>
      <c r="R46" s="25"/>
    </row>
    <row r="47" spans="1:18" ht="24.75" customHeight="1">
      <c r="A47" s="40"/>
      <c r="B47" s="40"/>
      <c r="C47" s="5">
        <v>32</v>
      </c>
      <c r="D47" s="9" t="s">
        <v>223</v>
      </c>
      <c r="E47" s="9" t="s">
        <v>224</v>
      </c>
      <c r="F47" s="9" t="s">
        <v>12</v>
      </c>
      <c r="G47" s="9">
        <v>1992.08</v>
      </c>
      <c r="H47" s="9" t="s">
        <v>110</v>
      </c>
      <c r="I47" s="9" t="s">
        <v>225</v>
      </c>
      <c r="J47" s="29">
        <v>54</v>
      </c>
      <c r="K47" s="15">
        <f t="shared" si="0"/>
        <v>16.2</v>
      </c>
      <c r="L47" s="29">
        <v>67.29</v>
      </c>
      <c r="M47" s="15">
        <f t="shared" si="7"/>
        <v>20.187</v>
      </c>
      <c r="N47" s="29">
        <v>60</v>
      </c>
      <c r="O47" s="15">
        <f t="shared" si="3"/>
        <v>24</v>
      </c>
      <c r="P47" s="15">
        <f t="shared" si="8"/>
        <v>60.387</v>
      </c>
      <c r="Q47" s="6" t="s">
        <v>226</v>
      </c>
      <c r="R47" s="25"/>
    </row>
    <row r="48" spans="1:18" ht="24.75" customHeight="1">
      <c r="A48" s="40"/>
      <c r="B48" s="40"/>
      <c r="C48" s="5">
        <v>33</v>
      </c>
      <c r="D48" s="9" t="s">
        <v>227</v>
      </c>
      <c r="E48" s="6" t="s">
        <v>228</v>
      </c>
      <c r="F48" s="6" t="s">
        <v>12</v>
      </c>
      <c r="G48" s="6" t="s">
        <v>229</v>
      </c>
      <c r="H48" s="6" t="s">
        <v>145</v>
      </c>
      <c r="I48" s="6" t="s">
        <v>149</v>
      </c>
      <c r="J48" s="29">
        <v>46</v>
      </c>
      <c r="K48" s="15">
        <f t="shared" si="0"/>
        <v>13.799999999999999</v>
      </c>
      <c r="L48" s="29">
        <v>67.57</v>
      </c>
      <c r="M48" s="15">
        <f t="shared" si="7"/>
        <v>20.270999999999997</v>
      </c>
      <c r="N48" s="29">
        <v>65</v>
      </c>
      <c r="O48" s="15">
        <f t="shared" si="3"/>
        <v>26</v>
      </c>
      <c r="P48" s="15">
        <f t="shared" si="8"/>
        <v>60.071</v>
      </c>
      <c r="Q48" s="6" t="s">
        <v>230</v>
      </c>
      <c r="R48" s="25"/>
    </row>
    <row r="49" spans="1:18" ht="24.75" customHeight="1">
      <c r="A49" s="40" t="s">
        <v>31</v>
      </c>
      <c r="B49" s="40" t="s">
        <v>84</v>
      </c>
      <c r="C49" s="5">
        <v>1</v>
      </c>
      <c r="D49" s="9" t="s">
        <v>85</v>
      </c>
      <c r="E49" s="7" t="s">
        <v>86</v>
      </c>
      <c r="F49" s="7" t="s">
        <v>37</v>
      </c>
      <c r="G49" s="14">
        <v>1989.09</v>
      </c>
      <c r="H49" s="7" t="s">
        <v>102</v>
      </c>
      <c r="I49" s="7" t="s">
        <v>231</v>
      </c>
      <c r="J49" s="29">
        <v>50</v>
      </c>
      <c r="K49" s="15">
        <f t="shared" si="0"/>
        <v>15</v>
      </c>
      <c r="L49" s="29">
        <v>86.86</v>
      </c>
      <c r="M49" s="15">
        <f t="shared" si="7"/>
        <v>26.058</v>
      </c>
      <c r="N49" s="29">
        <v>95.67</v>
      </c>
      <c r="O49" s="15">
        <f t="shared" si="3"/>
        <v>38.268</v>
      </c>
      <c r="P49" s="15">
        <f t="shared" si="8"/>
        <v>79.326</v>
      </c>
      <c r="Q49" s="6" t="s">
        <v>104</v>
      </c>
      <c r="R49" s="19" t="s">
        <v>105</v>
      </c>
    </row>
    <row r="50" spans="1:18" ht="24.75" customHeight="1">
      <c r="A50" s="40"/>
      <c r="B50" s="40"/>
      <c r="C50" s="5">
        <v>2</v>
      </c>
      <c r="D50" s="9" t="s">
        <v>87</v>
      </c>
      <c r="E50" s="7" t="s">
        <v>88</v>
      </c>
      <c r="F50" s="7" t="s">
        <v>37</v>
      </c>
      <c r="G50" s="14">
        <v>1979.11</v>
      </c>
      <c r="H50" s="7" t="s">
        <v>102</v>
      </c>
      <c r="I50" s="7" t="s">
        <v>232</v>
      </c>
      <c r="J50" s="29">
        <v>49</v>
      </c>
      <c r="K50" s="15">
        <f t="shared" si="0"/>
        <v>14.7</v>
      </c>
      <c r="L50" s="29">
        <v>86</v>
      </c>
      <c r="M50" s="15">
        <f t="shared" si="7"/>
        <v>25.8</v>
      </c>
      <c r="N50" s="29">
        <v>92</v>
      </c>
      <c r="O50" s="15">
        <f t="shared" si="3"/>
        <v>36.800000000000004</v>
      </c>
      <c r="P50" s="15">
        <f t="shared" si="8"/>
        <v>77.30000000000001</v>
      </c>
      <c r="Q50" s="6" t="s">
        <v>107</v>
      </c>
      <c r="R50" s="19" t="s">
        <v>105</v>
      </c>
    </row>
    <row r="51" spans="1:18" ht="24.75" customHeight="1">
      <c r="A51" s="40"/>
      <c r="B51" s="40"/>
      <c r="C51" s="5">
        <v>3</v>
      </c>
      <c r="D51" s="9" t="s">
        <v>89</v>
      </c>
      <c r="E51" s="7" t="s">
        <v>90</v>
      </c>
      <c r="F51" s="7" t="s">
        <v>37</v>
      </c>
      <c r="G51" s="14" t="s">
        <v>91</v>
      </c>
      <c r="H51" s="8" t="s">
        <v>102</v>
      </c>
      <c r="I51" s="8" t="s">
        <v>233</v>
      </c>
      <c r="J51" s="29">
        <v>49</v>
      </c>
      <c r="K51" s="15">
        <f t="shared" si="0"/>
        <v>14.7</v>
      </c>
      <c r="L51" s="29">
        <v>68.14</v>
      </c>
      <c r="M51" s="15">
        <f t="shared" si="7"/>
        <v>20.442</v>
      </c>
      <c r="N51" s="29">
        <v>84</v>
      </c>
      <c r="O51" s="15">
        <f t="shared" si="3"/>
        <v>33.6</v>
      </c>
      <c r="P51" s="15">
        <f t="shared" si="8"/>
        <v>68.742</v>
      </c>
      <c r="Q51" s="6" t="s">
        <v>109</v>
      </c>
      <c r="R51" s="19" t="s">
        <v>105</v>
      </c>
    </row>
    <row r="52" spans="1:18" ht="24.75" customHeight="1">
      <c r="A52" s="40"/>
      <c r="B52" s="40"/>
      <c r="C52" s="5">
        <v>4</v>
      </c>
      <c r="D52" s="9" t="s">
        <v>234</v>
      </c>
      <c r="E52" s="7" t="s">
        <v>235</v>
      </c>
      <c r="F52" s="7" t="s">
        <v>37</v>
      </c>
      <c r="G52" s="14">
        <v>1982.05</v>
      </c>
      <c r="H52" s="7" t="s">
        <v>102</v>
      </c>
      <c r="I52" s="7" t="s">
        <v>236</v>
      </c>
      <c r="J52" s="29">
        <v>46</v>
      </c>
      <c r="K52" s="15">
        <f t="shared" si="0"/>
        <v>13.799999999999999</v>
      </c>
      <c r="L52" s="29">
        <v>81.43</v>
      </c>
      <c r="M52" s="15">
        <f t="shared" si="7"/>
        <v>24.429000000000002</v>
      </c>
      <c r="N52" s="29">
        <v>55</v>
      </c>
      <c r="O52" s="15">
        <f t="shared" si="3"/>
        <v>22</v>
      </c>
      <c r="P52" s="15">
        <f t="shared" si="8"/>
        <v>60.229</v>
      </c>
      <c r="Q52" s="6" t="s">
        <v>111</v>
      </c>
      <c r="R52" s="19"/>
    </row>
    <row r="53" spans="1:18" ht="24.75" customHeight="1">
      <c r="A53" s="40"/>
      <c r="B53" s="40"/>
      <c r="C53" s="5">
        <v>5</v>
      </c>
      <c r="D53" s="9" t="s">
        <v>237</v>
      </c>
      <c r="E53" s="7" t="s">
        <v>238</v>
      </c>
      <c r="F53" s="7" t="s">
        <v>12</v>
      </c>
      <c r="G53" s="14">
        <v>1987.03</v>
      </c>
      <c r="H53" s="7" t="s">
        <v>102</v>
      </c>
      <c r="I53" s="7" t="s">
        <v>239</v>
      </c>
      <c r="J53" s="29">
        <v>48</v>
      </c>
      <c r="K53" s="15">
        <f t="shared" si="0"/>
        <v>14.399999999999999</v>
      </c>
      <c r="L53" s="29">
        <v>73.57</v>
      </c>
      <c r="M53" s="15">
        <f t="shared" si="7"/>
        <v>22.070999999999998</v>
      </c>
      <c r="N53" s="29">
        <v>56.67</v>
      </c>
      <c r="O53" s="15">
        <f t="shared" si="3"/>
        <v>22.668000000000003</v>
      </c>
      <c r="P53" s="15">
        <f t="shared" si="8"/>
        <v>59.139</v>
      </c>
      <c r="Q53" s="6" t="s">
        <v>113</v>
      </c>
      <c r="R53" s="15"/>
    </row>
    <row r="54" spans="1:18" ht="24.75" customHeight="1">
      <c r="A54" s="40"/>
      <c r="B54" s="40"/>
      <c r="C54" s="5">
        <v>6</v>
      </c>
      <c r="D54" s="9" t="s">
        <v>240</v>
      </c>
      <c r="E54" s="7" t="s">
        <v>241</v>
      </c>
      <c r="F54" s="7" t="s">
        <v>37</v>
      </c>
      <c r="G54" s="14">
        <v>1983.12</v>
      </c>
      <c r="H54" s="7" t="s">
        <v>102</v>
      </c>
      <c r="I54" s="7" t="s">
        <v>242</v>
      </c>
      <c r="J54" s="29">
        <v>49</v>
      </c>
      <c r="K54" s="15">
        <f t="shared" si="0"/>
        <v>14.7</v>
      </c>
      <c r="L54" s="29">
        <v>78.29</v>
      </c>
      <c r="M54" s="15">
        <f t="shared" si="7"/>
        <v>23.487000000000002</v>
      </c>
      <c r="N54" s="29">
        <v>48.67</v>
      </c>
      <c r="O54" s="15">
        <f t="shared" si="3"/>
        <v>19.468000000000004</v>
      </c>
      <c r="P54" s="15">
        <f t="shared" si="8"/>
        <v>57.655</v>
      </c>
      <c r="Q54" s="6" t="s">
        <v>114</v>
      </c>
      <c r="R54" s="15"/>
    </row>
    <row r="55" spans="1:18" ht="24.75" customHeight="1">
      <c r="A55" s="40"/>
      <c r="B55" s="40"/>
      <c r="C55" s="5">
        <v>7</v>
      </c>
      <c r="D55" s="9" t="s">
        <v>243</v>
      </c>
      <c r="E55" s="7" t="s">
        <v>244</v>
      </c>
      <c r="F55" s="7" t="s">
        <v>12</v>
      </c>
      <c r="G55" s="14">
        <v>1987.07</v>
      </c>
      <c r="H55" s="7" t="s">
        <v>102</v>
      </c>
      <c r="I55" s="7" t="s">
        <v>245</v>
      </c>
      <c r="J55" s="29">
        <v>46</v>
      </c>
      <c r="K55" s="15">
        <f t="shared" si="0"/>
        <v>13.799999999999999</v>
      </c>
      <c r="L55" s="29">
        <v>77.71</v>
      </c>
      <c r="M55" s="15">
        <f t="shared" si="7"/>
        <v>23.313</v>
      </c>
      <c r="N55" s="29">
        <v>48.33</v>
      </c>
      <c r="O55" s="15">
        <f t="shared" si="3"/>
        <v>19.332</v>
      </c>
      <c r="P55" s="15">
        <f t="shared" si="8"/>
        <v>56.44499999999999</v>
      </c>
      <c r="Q55" s="6" t="s">
        <v>117</v>
      </c>
      <c r="R55" s="25"/>
    </row>
    <row r="56" spans="1:18" ht="24.75" customHeight="1">
      <c r="A56" s="40"/>
      <c r="B56" s="40"/>
      <c r="C56" s="5">
        <v>8</v>
      </c>
      <c r="D56" s="9" t="s">
        <v>246</v>
      </c>
      <c r="E56" s="7" t="s">
        <v>247</v>
      </c>
      <c r="F56" s="7" t="s">
        <v>37</v>
      </c>
      <c r="G56" s="14">
        <v>1983.08</v>
      </c>
      <c r="H56" s="7" t="s">
        <v>102</v>
      </c>
      <c r="I56" s="7" t="s">
        <v>248</v>
      </c>
      <c r="J56" s="29">
        <v>52</v>
      </c>
      <c r="K56" s="15">
        <f t="shared" si="0"/>
        <v>15.6</v>
      </c>
      <c r="L56" s="29">
        <v>78.29</v>
      </c>
      <c r="M56" s="15">
        <f t="shared" si="7"/>
        <v>23.487000000000002</v>
      </c>
      <c r="N56" s="29">
        <v>40.67</v>
      </c>
      <c r="O56" s="15">
        <f t="shared" si="3"/>
        <v>16.268</v>
      </c>
      <c r="P56" s="15">
        <f t="shared" si="8"/>
        <v>55.355000000000004</v>
      </c>
      <c r="Q56" s="6" t="s">
        <v>121</v>
      </c>
      <c r="R56" s="25"/>
    </row>
    <row r="57" spans="1:18" ht="24.75" customHeight="1">
      <c r="A57" s="40"/>
      <c r="B57" s="40"/>
      <c r="C57" s="5">
        <v>9</v>
      </c>
      <c r="D57" s="9" t="s">
        <v>249</v>
      </c>
      <c r="E57" s="7" t="s">
        <v>250</v>
      </c>
      <c r="F57" s="7" t="s">
        <v>37</v>
      </c>
      <c r="G57" s="14">
        <v>1988.05</v>
      </c>
      <c r="H57" s="7" t="s">
        <v>102</v>
      </c>
      <c r="I57" s="7" t="s">
        <v>251</v>
      </c>
      <c r="J57" s="29">
        <v>51</v>
      </c>
      <c r="K57" s="15">
        <f t="shared" si="0"/>
        <v>15.299999999999999</v>
      </c>
      <c r="L57" s="29">
        <v>85.71</v>
      </c>
      <c r="M57" s="15">
        <f t="shared" si="7"/>
        <v>25.712999999999997</v>
      </c>
      <c r="N57" s="29">
        <v>32.67</v>
      </c>
      <c r="O57" s="15">
        <f t="shared" si="3"/>
        <v>13.068000000000001</v>
      </c>
      <c r="P57" s="15">
        <f t="shared" si="8"/>
        <v>54.080999999999996</v>
      </c>
      <c r="Q57" s="6" t="s">
        <v>125</v>
      </c>
      <c r="R57" s="25"/>
    </row>
    <row r="58" spans="1:18" ht="24.75" customHeight="1">
      <c r="A58" s="40"/>
      <c r="B58" s="40"/>
      <c r="C58" s="5">
        <v>10</v>
      </c>
      <c r="D58" s="9" t="s">
        <v>252</v>
      </c>
      <c r="E58" s="7" t="s">
        <v>253</v>
      </c>
      <c r="F58" s="7" t="s">
        <v>37</v>
      </c>
      <c r="G58" s="14">
        <v>1989.1</v>
      </c>
      <c r="H58" s="7" t="s">
        <v>102</v>
      </c>
      <c r="I58" s="7" t="s">
        <v>254</v>
      </c>
      <c r="J58" s="29">
        <v>45</v>
      </c>
      <c r="K58" s="15">
        <f t="shared" si="0"/>
        <v>13.5</v>
      </c>
      <c r="L58" s="29"/>
      <c r="M58" s="15"/>
      <c r="N58" s="29"/>
      <c r="O58" s="15"/>
      <c r="P58" s="15">
        <f t="shared" si="8"/>
        <v>13.5</v>
      </c>
      <c r="Q58" s="6" t="s">
        <v>129</v>
      </c>
      <c r="R58" s="25"/>
    </row>
    <row r="59" spans="1:18" ht="24.75" customHeight="1">
      <c r="A59" s="40"/>
      <c r="B59" s="40"/>
      <c r="C59" s="5">
        <v>11</v>
      </c>
      <c r="D59" s="9" t="s">
        <v>255</v>
      </c>
      <c r="E59" s="5" t="s">
        <v>256</v>
      </c>
      <c r="F59" s="5" t="s">
        <v>37</v>
      </c>
      <c r="G59" s="15">
        <v>1990.03</v>
      </c>
      <c r="H59" s="6" t="s">
        <v>102</v>
      </c>
      <c r="I59" s="6" t="s">
        <v>257</v>
      </c>
      <c r="J59" s="29">
        <v>44</v>
      </c>
      <c r="K59" s="15">
        <f t="shared" si="0"/>
        <v>13.2</v>
      </c>
      <c r="L59" s="29"/>
      <c r="M59" s="15"/>
      <c r="N59" s="29"/>
      <c r="O59" s="15"/>
      <c r="P59" s="15">
        <f>N59*0.4+L59*0.3+J59*0.3</f>
        <v>13.2</v>
      </c>
      <c r="Q59" s="6" t="s">
        <v>132</v>
      </c>
      <c r="R59" s="25"/>
    </row>
    <row r="60" spans="1:18" ht="24.75" customHeight="1">
      <c r="A60" s="40"/>
      <c r="B60" s="40"/>
      <c r="C60" s="5">
        <v>12</v>
      </c>
      <c r="D60" s="9" t="s">
        <v>258</v>
      </c>
      <c r="E60" s="5" t="s">
        <v>259</v>
      </c>
      <c r="F60" s="5" t="s">
        <v>12</v>
      </c>
      <c r="G60" s="15">
        <v>1986.1</v>
      </c>
      <c r="H60" s="6" t="s">
        <v>102</v>
      </c>
      <c r="I60" s="6" t="s">
        <v>260</v>
      </c>
      <c r="J60" s="27">
        <v>43</v>
      </c>
      <c r="K60" s="15">
        <f t="shared" si="0"/>
        <v>12.9</v>
      </c>
      <c r="L60" s="27"/>
      <c r="M60" s="15"/>
      <c r="N60" s="27"/>
      <c r="O60" s="15"/>
      <c r="P60" s="15">
        <f>N60*0.4+L60*0.3+J60*0.3</f>
        <v>12.9</v>
      </c>
      <c r="Q60" s="6" t="s">
        <v>136</v>
      </c>
      <c r="R60" s="25"/>
    </row>
    <row r="61" spans="1:18" ht="24.75" customHeight="1">
      <c r="A61" s="40"/>
      <c r="B61" s="40"/>
      <c r="C61" s="5">
        <v>13</v>
      </c>
      <c r="D61" s="9" t="s">
        <v>261</v>
      </c>
      <c r="E61" s="7" t="s">
        <v>262</v>
      </c>
      <c r="F61" s="7" t="s">
        <v>37</v>
      </c>
      <c r="G61" s="14" t="s">
        <v>263</v>
      </c>
      <c r="H61" s="8" t="s">
        <v>102</v>
      </c>
      <c r="I61" s="8" t="s">
        <v>264</v>
      </c>
      <c r="J61" s="29">
        <v>43</v>
      </c>
      <c r="K61" s="15">
        <f t="shared" si="0"/>
        <v>12.9</v>
      </c>
      <c r="L61" s="29"/>
      <c r="M61" s="15"/>
      <c r="N61" s="29"/>
      <c r="O61" s="15"/>
      <c r="P61" s="15">
        <f aca="true" t="shared" si="9" ref="P61:P77">O61+M61+K61</f>
        <v>12.9</v>
      </c>
      <c r="Q61" s="6" t="s">
        <v>136</v>
      </c>
      <c r="R61" s="25"/>
    </row>
    <row r="62" spans="1:18" ht="24.75" customHeight="1">
      <c r="A62" s="40"/>
      <c r="B62" s="40"/>
      <c r="C62" s="5">
        <v>14</v>
      </c>
      <c r="D62" s="9" t="s">
        <v>265</v>
      </c>
      <c r="E62" s="7" t="s">
        <v>266</v>
      </c>
      <c r="F62" s="7" t="s">
        <v>37</v>
      </c>
      <c r="G62" s="14">
        <v>1990.11</v>
      </c>
      <c r="H62" s="7" t="s">
        <v>102</v>
      </c>
      <c r="I62" s="7" t="s">
        <v>267</v>
      </c>
      <c r="J62" s="29">
        <v>43</v>
      </c>
      <c r="K62" s="15">
        <f t="shared" si="0"/>
        <v>12.9</v>
      </c>
      <c r="L62" s="29"/>
      <c r="M62" s="15"/>
      <c r="N62" s="29"/>
      <c r="O62" s="15"/>
      <c r="P62" s="15">
        <f t="shared" si="9"/>
        <v>12.9</v>
      </c>
      <c r="Q62" s="6" t="s">
        <v>136</v>
      </c>
      <c r="R62" s="25"/>
    </row>
    <row r="63" spans="1:18" ht="24.75" customHeight="1">
      <c r="A63" s="40"/>
      <c r="B63" s="40"/>
      <c r="C63" s="5">
        <v>15</v>
      </c>
      <c r="D63" s="9" t="s">
        <v>268</v>
      </c>
      <c r="E63" s="9" t="s">
        <v>269</v>
      </c>
      <c r="F63" s="9" t="s">
        <v>37</v>
      </c>
      <c r="G63" s="16">
        <v>1987.11</v>
      </c>
      <c r="H63" s="10" t="s">
        <v>102</v>
      </c>
      <c r="I63" s="10" t="s">
        <v>248</v>
      </c>
      <c r="J63" s="29">
        <v>43</v>
      </c>
      <c r="K63" s="15">
        <f t="shared" si="0"/>
        <v>12.9</v>
      </c>
      <c r="L63" s="29"/>
      <c r="M63" s="15"/>
      <c r="N63" s="29"/>
      <c r="O63" s="15"/>
      <c r="P63" s="15">
        <f t="shared" si="9"/>
        <v>12.9</v>
      </c>
      <c r="Q63" s="6" t="s">
        <v>136</v>
      </c>
      <c r="R63" s="25"/>
    </row>
    <row r="64" spans="1:18" ht="24.75" customHeight="1">
      <c r="A64" s="40" t="s">
        <v>31</v>
      </c>
      <c r="B64" s="40" t="s">
        <v>84</v>
      </c>
      <c r="C64" s="5">
        <v>16</v>
      </c>
      <c r="D64" s="9" t="s">
        <v>270</v>
      </c>
      <c r="E64" s="9" t="s">
        <v>271</v>
      </c>
      <c r="F64" s="9" t="s">
        <v>12</v>
      </c>
      <c r="G64" s="16">
        <v>1990.1</v>
      </c>
      <c r="H64" s="10" t="s">
        <v>102</v>
      </c>
      <c r="I64" s="10" t="s">
        <v>242</v>
      </c>
      <c r="J64" s="29">
        <v>43</v>
      </c>
      <c r="K64" s="15">
        <f t="shared" si="0"/>
        <v>12.9</v>
      </c>
      <c r="L64" s="29"/>
      <c r="M64" s="15"/>
      <c r="N64" s="29"/>
      <c r="O64" s="15"/>
      <c r="P64" s="15">
        <f t="shared" si="9"/>
        <v>12.9</v>
      </c>
      <c r="Q64" s="6" t="s">
        <v>136</v>
      </c>
      <c r="R64" s="25"/>
    </row>
    <row r="65" spans="1:18" ht="24.75" customHeight="1">
      <c r="A65" s="40"/>
      <c r="B65" s="40"/>
      <c r="C65" s="5">
        <v>17</v>
      </c>
      <c r="D65" s="9" t="s">
        <v>272</v>
      </c>
      <c r="E65" s="7" t="s">
        <v>273</v>
      </c>
      <c r="F65" s="7" t="s">
        <v>37</v>
      </c>
      <c r="G65" s="14" t="s">
        <v>274</v>
      </c>
      <c r="H65" s="8" t="s">
        <v>102</v>
      </c>
      <c r="I65" s="8" t="s">
        <v>275</v>
      </c>
      <c r="J65" s="29">
        <v>42</v>
      </c>
      <c r="K65" s="15">
        <f t="shared" si="0"/>
        <v>12.6</v>
      </c>
      <c r="L65" s="29"/>
      <c r="M65" s="15"/>
      <c r="N65" s="29"/>
      <c r="O65" s="15"/>
      <c r="P65" s="15">
        <f t="shared" si="9"/>
        <v>12.6</v>
      </c>
      <c r="Q65" s="6" t="s">
        <v>169</v>
      </c>
      <c r="R65" s="25"/>
    </row>
    <row r="66" spans="1:18" ht="24.75" customHeight="1">
      <c r="A66" s="40"/>
      <c r="B66" s="40"/>
      <c r="C66" s="5">
        <v>18</v>
      </c>
      <c r="D66" s="9" t="s">
        <v>276</v>
      </c>
      <c r="E66" s="7" t="s">
        <v>277</v>
      </c>
      <c r="F66" s="7" t="s">
        <v>37</v>
      </c>
      <c r="G66" s="14">
        <v>1990.11</v>
      </c>
      <c r="H66" s="7" t="s">
        <v>102</v>
      </c>
      <c r="I66" s="7" t="s">
        <v>278</v>
      </c>
      <c r="J66" s="29">
        <v>41</v>
      </c>
      <c r="K66" s="15">
        <f aca="true" t="shared" si="10" ref="K66:K77">J66*0.3</f>
        <v>12.299999999999999</v>
      </c>
      <c r="L66" s="29"/>
      <c r="M66" s="15"/>
      <c r="N66" s="29"/>
      <c r="O66" s="15"/>
      <c r="P66" s="15">
        <f t="shared" si="9"/>
        <v>12.299999999999999</v>
      </c>
      <c r="Q66" s="6" t="s">
        <v>173</v>
      </c>
      <c r="R66" s="25"/>
    </row>
    <row r="67" spans="1:18" ht="24.75" customHeight="1">
      <c r="A67" s="40"/>
      <c r="B67" s="40"/>
      <c r="C67" s="5">
        <v>19</v>
      </c>
      <c r="D67" s="9" t="s">
        <v>279</v>
      </c>
      <c r="E67" s="7" t="s">
        <v>280</v>
      </c>
      <c r="F67" s="7" t="s">
        <v>12</v>
      </c>
      <c r="G67" s="14">
        <v>1990.12</v>
      </c>
      <c r="H67" s="7" t="s">
        <v>102</v>
      </c>
      <c r="I67" s="7" t="s">
        <v>281</v>
      </c>
      <c r="J67" s="29">
        <v>41</v>
      </c>
      <c r="K67" s="15">
        <f t="shared" si="10"/>
        <v>12.299999999999999</v>
      </c>
      <c r="L67" s="29"/>
      <c r="M67" s="15"/>
      <c r="N67" s="29"/>
      <c r="O67" s="15"/>
      <c r="P67" s="15">
        <f t="shared" si="9"/>
        <v>12.299999999999999</v>
      </c>
      <c r="Q67" s="6" t="s">
        <v>173</v>
      </c>
      <c r="R67" s="25"/>
    </row>
    <row r="68" spans="1:18" ht="24.75" customHeight="1">
      <c r="A68" s="40"/>
      <c r="B68" s="40"/>
      <c r="C68" s="5">
        <v>20</v>
      </c>
      <c r="D68" s="9" t="s">
        <v>282</v>
      </c>
      <c r="E68" s="7" t="s">
        <v>283</v>
      </c>
      <c r="F68" s="7" t="s">
        <v>12</v>
      </c>
      <c r="G68" s="14">
        <v>1986.05</v>
      </c>
      <c r="H68" s="7" t="s">
        <v>102</v>
      </c>
      <c r="I68" s="7" t="s">
        <v>284</v>
      </c>
      <c r="J68" s="29">
        <v>41</v>
      </c>
      <c r="K68" s="15">
        <f t="shared" si="10"/>
        <v>12.299999999999999</v>
      </c>
      <c r="L68" s="29"/>
      <c r="M68" s="15"/>
      <c r="N68" s="29"/>
      <c r="O68" s="15"/>
      <c r="P68" s="15">
        <f t="shared" si="9"/>
        <v>12.299999999999999</v>
      </c>
      <c r="Q68" s="6" t="s">
        <v>173</v>
      </c>
      <c r="R68" s="25"/>
    </row>
    <row r="69" spans="1:18" ht="24.75" customHeight="1">
      <c r="A69" s="40"/>
      <c r="B69" s="40"/>
      <c r="C69" s="5">
        <v>21</v>
      </c>
      <c r="D69" s="9" t="s">
        <v>285</v>
      </c>
      <c r="E69" s="9" t="s">
        <v>286</v>
      </c>
      <c r="F69" s="9" t="s">
        <v>37</v>
      </c>
      <c r="G69" s="16">
        <v>1987.05</v>
      </c>
      <c r="H69" s="10" t="s">
        <v>102</v>
      </c>
      <c r="I69" s="10" t="s">
        <v>287</v>
      </c>
      <c r="J69" s="29">
        <v>39</v>
      </c>
      <c r="K69" s="15">
        <f t="shared" si="10"/>
        <v>11.7</v>
      </c>
      <c r="L69" s="29"/>
      <c r="M69" s="15"/>
      <c r="N69" s="29"/>
      <c r="O69" s="15"/>
      <c r="P69" s="15">
        <f t="shared" si="9"/>
        <v>11.7</v>
      </c>
      <c r="Q69" s="6" t="s">
        <v>288</v>
      </c>
      <c r="R69" s="25"/>
    </row>
    <row r="70" spans="1:18" ht="24.75" customHeight="1">
      <c r="A70" s="40"/>
      <c r="B70" s="40"/>
      <c r="C70" s="5">
        <v>22</v>
      </c>
      <c r="D70" s="9" t="s">
        <v>289</v>
      </c>
      <c r="E70" s="5" t="s">
        <v>290</v>
      </c>
      <c r="F70" s="5" t="s">
        <v>12</v>
      </c>
      <c r="G70" s="15" t="s">
        <v>291</v>
      </c>
      <c r="H70" s="6" t="s">
        <v>102</v>
      </c>
      <c r="I70" s="6" t="s">
        <v>292</v>
      </c>
      <c r="J70" s="27">
        <v>37</v>
      </c>
      <c r="K70" s="14">
        <f t="shared" si="10"/>
        <v>11.1</v>
      </c>
      <c r="L70" s="29"/>
      <c r="M70" s="15"/>
      <c r="N70" s="29"/>
      <c r="O70" s="15"/>
      <c r="P70" s="15">
        <f t="shared" si="9"/>
        <v>11.1</v>
      </c>
      <c r="Q70" s="6" t="s">
        <v>189</v>
      </c>
      <c r="R70" s="25"/>
    </row>
    <row r="71" spans="1:18" ht="24.75" customHeight="1">
      <c r="A71" s="40"/>
      <c r="B71" s="40"/>
      <c r="C71" s="5">
        <v>23</v>
      </c>
      <c r="D71" s="9" t="s">
        <v>293</v>
      </c>
      <c r="E71" s="7" t="s">
        <v>294</v>
      </c>
      <c r="F71" s="7" t="s">
        <v>37</v>
      </c>
      <c r="G71" s="14">
        <v>1985.05</v>
      </c>
      <c r="H71" s="7" t="s">
        <v>102</v>
      </c>
      <c r="I71" s="7" t="s">
        <v>295</v>
      </c>
      <c r="J71" s="29">
        <v>37</v>
      </c>
      <c r="K71" s="15">
        <f t="shared" si="10"/>
        <v>11.1</v>
      </c>
      <c r="L71" s="29"/>
      <c r="M71" s="15"/>
      <c r="N71" s="29"/>
      <c r="O71" s="15"/>
      <c r="P71" s="15">
        <f t="shared" si="9"/>
        <v>11.1</v>
      </c>
      <c r="Q71" s="6" t="s">
        <v>189</v>
      </c>
      <c r="R71" s="25"/>
    </row>
    <row r="72" spans="1:18" ht="24.75" customHeight="1">
      <c r="A72" s="40"/>
      <c r="B72" s="40"/>
      <c r="C72" s="5">
        <v>24</v>
      </c>
      <c r="D72" s="9" t="s">
        <v>296</v>
      </c>
      <c r="E72" s="7" t="s">
        <v>297</v>
      </c>
      <c r="F72" s="7" t="s">
        <v>37</v>
      </c>
      <c r="G72" s="14">
        <v>1984.05</v>
      </c>
      <c r="H72" s="7" t="s">
        <v>102</v>
      </c>
      <c r="I72" s="7" t="s">
        <v>245</v>
      </c>
      <c r="J72" s="29">
        <v>37</v>
      </c>
      <c r="K72" s="15">
        <f t="shared" si="10"/>
        <v>11.1</v>
      </c>
      <c r="L72" s="29"/>
      <c r="M72" s="15"/>
      <c r="N72" s="29"/>
      <c r="O72" s="15"/>
      <c r="P72" s="15">
        <f t="shared" si="9"/>
        <v>11.1</v>
      </c>
      <c r="Q72" s="6" t="s">
        <v>189</v>
      </c>
      <c r="R72" s="25"/>
    </row>
    <row r="73" spans="1:18" ht="24.75" customHeight="1">
      <c r="A73" s="40"/>
      <c r="B73" s="40"/>
      <c r="C73" s="5">
        <v>25</v>
      </c>
      <c r="D73" s="9" t="s">
        <v>298</v>
      </c>
      <c r="E73" s="5" t="s">
        <v>299</v>
      </c>
      <c r="F73" s="5" t="s">
        <v>12</v>
      </c>
      <c r="G73" s="15">
        <v>1988.04</v>
      </c>
      <c r="H73" s="6" t="s">
        <v>102</v>
      </c>
      <c r="I73" s="6" t="s">
        <v>300</v>
      </c>
      <c r="J73" s="29">
        <v>37</v>
      </c>
      <c r="K73" s="15">
        <f t="shared" si="10"/>
        <v>11.1</v>
      </c>
      <c r="L73" s="29"/>
      <c r="M73" s="15"/>
      <c r="N73" s="29"/>
      <c r="O73" s="15"/>
      <c r="P73" s="15">
        <f t="shared" si="9"/>
        <v>11.1</v>
      </c>
      <c r="Q73" s="6" t="s">
        <v>189</v>
      </c>
      <c r="R73" s="25"/>
    </row>
    <row r="74" spans="1:18" ht="34.5" customHeight="1">
      <c r="A74" s="40"/>
      <c r="B74" s="40"/>
      <c r="C74" s="5">
        <v>26</v>
      </c>
      <c r="D74" s="9" t="s">
        <v>301</v>
      </c>
      <c r="E74" s="7" t="s">
        <v>302</v>
      </c>
      <c r="F74" s="7" t="s">
        <v>37</v>
      </c>
      <c r="G74" s="14">
        <v>1984.08</v>
      </c>
      <c r="H74" s="7" t="s">
        <v>102</v>
      </c>
      <c r="I74" s="7" t="s">
        <v>245</v>
      </c>
      <c r="J74" s="29">
        <v>36</v>
      </c>
      <c r="K74" s="15">
        <f t="shared" si="10"/>
        <v>10.799999999999999</v>
      </c>
      <c r="L74" s="29"/>
      <c r="M74" s="15"/>
      <c r="N74" s="29"/>
      <c r="O74" s="15"/>
      <c r="P74" s="15">
        <f t="shared" si="9"/>
        <v>10.799999999999999</v>
      </c>
      <c r="Q74" s="6" t="s">
        <v>203</v>
      </c>
      <c r="R74" s="25"/>
    </row>
    <row r="75" spans="1:18" ht="24.75" customHeight="1">
      <c r="A75" s="40"/>
      <c r="B75" s="40"/>
      <c r="C75" s="5">
        <v>27</v>
      </c>
      <c r="D75" s="9" t="s">
        <v>303</v>
      </c>
      <c r="E75" s="9" t="s">
        <v>304</v>
      </c>
      <c r="F75" s="9" t="s">
        <v>37</v>
      </c>
      <c r="G75" s="16">
        <v>1989.08</v>
      </c>
      <c r="H75" s="10" t="s">
        <v>102</v>
      </c>
      <c r="I75" s="10" t="s">
        <v>305</v>
      </c>
      <c r="J75" s="29">
        <v>36</v>
      </c>
      <c r="K75" s="15">
        <f t="shared" si="10"/>
        <v>10.799999999999999</v>
      </c>
      <c r="L75" s="29"/>
      <c r="M75" s="15"/>
      <c r="N75" s="29"/>
      <c r="O75" s="15"/>
      <c r="P75" s="15">
        <f t="shared" si="9"/>
        <v>10.799999999999999</v>
      </c>
      <c r="Q75" s="6" t="s">
        <v>203</v>
      </c>
      <c r="R75" s="25"/>
    </row>
    <row r="76" spans="1:18" ht="24.75" customHeight="1">
      <c r="A76" s="40"/>
      <c r="B76" s="40"/>
      <c r="C76" s="5">
        <v>28</v>
      </c>
      <c r="D76" s="9" t="s">
        <v>306</v>
      </c>
      <c r="E76" s="7" t="s">
        <v>307</v>
      </c>
      <c r="F76" s="7" t="s">
        <v>12</v>
      </c>
      <c r="G76" s="14" t="s">
        <v>59</v>
      </c>
      <c r="H76" s="8" t="s">
        <v>102</v>
      </c>
      <c r="I76" s="8" t="s">
        <v>308</v>
      </c>
      <c r="J76" s="29">
        <v>34</v>
      </c>
      <c r="K76" s="15">
        <f t="shared" si="10"/>
        <v>10.2</v>
      </c>
      <c r="L76" s="29"/>
      <c r="M76" s="15"/>
      <c r="N76" s="29"/>
      <c r="O76" s="15"/>
      <c r="P76" s="15">
        <f t="shared" si="9"/>
        <v>10.2</v>
      </c>
      <c r="Q76" s="6" t="s">
        <v>212</v>
      </c>
      <c r="R76" s="25"/>
    </row>
    <row r="77" spans="1:18" ht="24.75" customHeight="1">
      <c r="A77" s="40"/>
      <c r="B77" s="40"/>
      <c r="C77" s="5">
        <v>29</v>
      </c>
      <c r="D77" s="9" t="s">
        <v>309</v>
      </c>
      <c r="E77" s="5" t="s">
        <v>310</v>
      </c>
      <c r="F77" s="5" t="s">
        <v>37</v>
      </c>
      <c r="G77" s="15">
        <v>1989.08</v>
      </c>
      <c r="H77" s="6" t="s">
        <v>102</v>
      </c>
      <c r="I77" s="6" t="s">
        <v>311</v>
      </c>
      <c r="J77" s="29">
        <v>34</v>
      </c>
      <c r="K77" s="15">
        <f t="shared" si="10"/>
        <v>10.2</v>
      </c>
      <c r="L77" s="29"/>
      <c r="M77" s="15"/>
      <c r="N77" s="29"/>
      <c r="O77" s="15"/>
      <c r="P77" s="15">
        <f t="shared" si="9"/>
        <v>10.2</v>
      </c>
      <c r="Q77" s="6" t="s">
        <v>212</v>
      </c>
      <c r="R77" s="25"/>
    </row>
    <row r="78" spans="1:18" ht="24.75" customHeight="1">
      <c r="A78" s="40"/>
      <c r="B78" s="40"/>
      <c r="C78" s="5">
        <v>30</v>
      </c>
      <c r="D78" s="9" t="s">
        <v>312</v>
      </c>
      <c r="E78" s="7" t="s">
        <v>313</v>
      </c>
      <c r="F78" s="7" t="s">
        <v>12</v>
      </c>
      <c r="G78" s="14" t="s">
        <v>314</v>
      </c>
      <c r="H78" s="8" t="s">
        <v>102</v>
      </c>
      <c r="I78" s="8" t="s">
        <v>295</v>
      </c>
      <c r="J78" s="29" t="s">
        <v>143</v>
      </c>
      <c r="K78" s="15"/>
      <c r="L78" s="29"/>
      <c r="M78" s="15"/>
      <c r="N78" s="29"/>
      <c r="O78" s="15"/>
      <c r="P78" s="15"/>
      <c r="Q78" s="6" t="s">
        <v>219</v>
      </c>
      <c r="R78" s="25"/>
    </row>
  </sheetData>
  <mergeCells count="12">
    <mergeCell ref="B49:B63"/>
    <mergeCell ref="B64:B78"/>
    <mergeCell ref="A2:A15"/>
    <mergeCell ref="A16:A21"/>
    <mergeCell ref="B2:B15"/>
    <mergeCell ref="B16:B21"/>
    <mergeCell ref="B22:B42"/>
    <mergeCell ref="B43:B48"/>
    <mergeCell ref="A22:A42"/>
    <mergeCell ref="A43:A48"/>
    <mergeCell ref="A49:A63"/>
    <mergeCell ref="A64:A78"/>
  </mergeCells>
  <printOptions horizontalCentered="1"/>
  <pageMargins left="0.19652777777777777" right="0.11805555555555555" top="0.19652777777777777" bottom="0.19652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2012-08-10T08:52:40Z</cp:lastPrinted>
  <dcterms:created xsi:type="dcterms:W3CDTF">1996-12-17T01:32:42Z</dcterms:created>
  <dcterms:modified xsi:type="dcterms:W3CDTF">2013-06-26T09:28:02Z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