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895" activeTab="0"/>
  </bookViews>
  <sheets>
    <sheet name="说明" sheetId="1" r:id="rId1"/>
    <sheet name="临床西医" sheetId="2" r:id="rId2"/>
    <sheet name="临床中医" sheetId="3" r:id="rId3"/>
    <sheet name="检验" sheetId="4" r:id="rId4"/>
    <sheet name="计算机" sheetId="5" r:id="rId5"/>
  </sheets>
  <definedNames/>
  <calcPr fullCalcOnLoad="1"/>
</workbook>
</file>

<file path=xl/sharedStrings.xml><?xml version="1.0" encoding="utf-8"?>
<sst xmlns="http://schemas.openxmlformats.org/spreadsheetml/2006/main" count="60" uniqueCount="28">
  <si>
    <t>报考单位</t>
  </si>
  <si>
    <t>报考岗位</t>
  </si>
  <si>
    <t>准考证号</t>
  </si>
  <si>
    <t>笔试成绩</t>
  </si>
  <si>
    <t>排名</t>
  </si>
  <si>
    <t>检验</t>
  </si>
  <si>
    <t>笔试成绩占60%</t>
  </si>
  <si>
    <t>面试成绩</t>
  </si>
  <si>
    <t>面试成绩占40%</t>
  </si>
  <si>
    <t>综合成绩</t>
  </si>
  <si>
    <t>笔试成绩</t>
  </si>
  <si>
    <t>面试成绩</t>
  </si>
  <si>
    <t>综合成绩</t>
  </si>
  <si>
    <t>缺考</t>
  </si>
  <si>
    <t>基
层
医
疗
卫
生
单
位</t>
  </si>
  <si>
    <t>临床
（西医）</t>
  </si>
  <si>
    <t>笔试成绩占60%</t>
  </si>
  <si>
    <t>面试成绩占40%</t>
  </si>
  <si>
    <t>缺考</t>
  </si>
  <si>
    <t>临床
（中医
中西医
结合）</t>
  </si>
  <si>
    <t>计算机
管理</t>
  </si>
  <si>
    <t>娄星区公开招聘医疗卫生工作人员综合成绩公示表</t>
  </si>
  <si>
    <t>job.med126.com</t>
  </si>
  <si>
    <t>医学全在线</t>
  </si>
  <si>
    <t>www.med126.com</t>
  </si>
  <si>
    <t xml:space="preserve">bbs.med126.com </t>
  </si>
  <si>
    <t>国内大型医学考试网站。致力于为中国医务工作者提供动力，专注于医学考试培训、医学人文发展、医药数据标准建设。</t>
  </si>
  <si>
    <t xml:space="preserve">http://www.med126.com/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</si>
</sst>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4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20"/>
      <name val="宋体"/>
      <family val="0"/>
    </font>
    <font>
      <sz val="14"/>
      <name val="仿宋_GB2312"/>
      <family val="3"/>
    </font>
    <font>
      <b/>
      <sz val="22"/>
      <name val="宋体"/>
      <family val="0"/>
    </font>
    <font>
      <sz val="12"/>
      <name val="黑体"/>
      <family val="0"/>
    </font>
    <font>
      <sz val="14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36"/>
      <name val="宋体"/>
      <family val="0"/>
    </font>
    <font>
      <sz val="36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17" applyAlignment="1">
      <alignment/>
    </xf>
    <xf numFmtId="0" fontId="0" fillId="0" borderId="0" xfId="16">
      <alignment/>
      <protection/>
    </xf>
    <xf numFmtId="0" fontId="9" fillId="0" borderId="0" xfId="17" applyFont="1" applyAlignment="1">
      <alignment wrapText="1"/>
    </xf>
    <xf numFmtId="0" fontId="9" fillId="0" borderId="0" xfId="17" applyFont="1" applyAlignment="1">
      <alignment/>
    </xf>
  </cellXfs>
  <cellStyles count="9">
    <cellStyle name="Normal" xfId="0"/>
    <cellStyle name="Percent" xfId="15"/>
    <cellStyle name="常规_med126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med126.com/" TargetMode="External" /><Relationship Id="rId2" Type="http://schemas.openxmlformats.org/officeDocument/2006/relationships/hyperlink" Target="http://www.med126.com/" TargetMode="External" /><Relationship Id="rId3" Type="http://schemas.openxmlformats.org/officeDocument/2006/relationships/hyperlink" Target="http://www.med126.com/" TargetMode="External" /><Relationship Id="rId4" Type="http://schemas.openxmlformats.org/officeDocument/2006/relationships/hyperlink" Target="http://www.med126.com/" TargetMode="External" /><Relationship Id="rId5" Type="http://schemas.openxmlformats.org/officeDocument/2006/relationships/hyperlink" Target="job.med126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2.50390625" style="29" customWidth="1"/>
    <col min="2" max="16384" width="9.00390625" style="29" customWidth="1"/>
  </cols>
  <sheetData>
    <row r="1" ht="14.25">
      <c r="A1" s="28" t="s">
        <v>22</v>
      </c>
    </row>
    <row r="2" ht="14.25">
      <c r="A2" s="30" t="s">
        <v>23</v>
      </c>
    </row>
    <row r="4" ht="14.25">
      <c r="A4" s="28" t="s">
        <v>24</v>
      </c>
    </row>
    <row r="6" ht="14.25">
      <c r="A6" s="31" t="s">
        <v>25</v>
      </c>
    </row>
    <row r="8" ht="14.25">
      <c r="A8" s="29" t="s">
        <v>26</v>
      </c>
    </row>
    <row r="10" ht="14.25">
      <c r="A10" s="28" t="s">
        <v>27</v>
      </c>
    </row>
  </sheetData>
  <hyperlinks>
    <hyperlink ref="A6" r:id="rId1" display="bbs.med126.com"/>
    <hyperlink ref="A4" r:id="rId2" display="www.med126.com"/>
    <hyperlink ref="A2" r:id="rId3" display="医学全在线"/>
    <hyperlink ref="A10" r:id="rId4" display="http://www.med126.com/ "/>
    <hyperlink ref="A1" r:id="rId5" display="job.med126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4">
      <selection activeCell="C29" sqref="C29"/>
    </sheetView>
  </sheetViews>
  <sheetFormatPr defaultColWidth="9.00390625" defaultRowHeight="14.25"/>
  <cols>
    <col min="1" max="1" width="11.50390625" style="0" customWidth="1"/>
    <col min="2" max="2" width="11.875" style="0" bestFit="1" customWidth="1"/>
    <col min="3" max="3" width="12.375" style="0" bestFit="1" customWidth="1"/>
    <col min="4" max="4" width="11.50390625" style="0" bestFit="1" customWidth="1"/>
    <col min="5" max="5" width="18.25390625" style="0" bestFit="1" customWidth="1"/>
    <col min="6" max="6" width="12.00390625" style="0" customWidth="1"/>
    <col min="7" max="7" width="18.25390625" style="0" bestFit="1" customWidth="1"/>
    <col min="8" max="8" width="11.50390625" style="1" bestFit="1" customWidth="1"/>
    <col min="9" max="9" width="6.625" style="2" bestFit="1" customWidth="1"/>
  </cols>
  <sheetData>
    <row r="1" spans="1:9" ht="32.25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</row>
    <row r="2" ht="6" customHeight="1"/>
    <row r="3" spans="1:9" s="6" customFormat="1" ht="35.25" customHeight="1">
      <c r="A3" s="7" t="s">
        <v>0</v>
      </c>
      <c r="B3" s="7" t="s">
        <v>1</v>
      </c>
      <c r="C3" s="7" t="s">
        <v>2</v>
      </c>
      <c r="D3" s="7" t="s">
        <v>10</v>
      </c>
      <c r="E3" s="10" t="s">
        <v>16</v>
      </c>
      <c r="F3" s="11" t="s">
        <v>11</v>
      </c>
      <c r="G3" s="10" t="s">
        <v>17</v>
      </c>
      <c r="H3" s="11" t="s">
        <v>12</v>
      </c>
      <c r="I3" s="11" t="s">
        <v>4</v>
      </c>
    </row>
    <row r="4" spans="1:9" ht="18.75">
      <c r="A4" s="20" t="s">
        <v>14</v>
      </c>
      <c r="B4" s="20" t="s">
        <v>15</v>
      </c>
      <c r="C4" s="3">
        <v>20130128</v>
      </c>
      <c r="D4" s="3">
        <v>74</v>
      </c>
      <c r="E4" s="12">
        <f>D4*0.6</f>
        <v>44.4</v>
      </c>
      <c r="F4" s="12">
        <v>72</v>
      </c>
      <c r="G4" s="13">
        <f>F4*0.4</f>
        <v>28.8</v>
      </c>
      <c r="H4" s="13">
        <f>E4+G4</f>
        <v>73.2</v>
      </c>
      <c r="I4" s="12">
        <v>1</v>
      </c>
    </row>
    <row r="5" spans="1:9" ht="18.75">
      <c r="A5" s="21"/>
      <c r="B5" s="21"/>
      <c r="C5" s="3">
        <v>20130124</v>
      </c>
      <c r="D5" s="3">
        <v>79</v>
      </c>
      <c r="E5" s="12">
        <f aca="true" t="shared" si="0" ref="E5:E28">D5*0.6</f>
        <v>47.4</v>
      </c>
      <c r="F5" s="12">
        <v>62.44</v>
      </c>
      <c r="G5" s="13">
        <f aca="true" t="shared" si="1" ref="G5:G27">F5*0.4</f>
        <v>24.976</v>
      </c>
      <c r="H5" s="13">
        <f aca="true" t="shared" si="2" ref="H5:H27">E5+G5</f>
        <v>72.376</v>
      </c>
      <c r="I5" s="12">
        <v>2</v>
      </c>
    </row>
    <row r="6" spans="1:9" ht="18.75">
      <c r="A6" s="21"/>
      <c r="B6" s="21"/>
      <c r="C6" s="3">
        <v>20130114</v>
      </c>
      <c r="D6" s="3">
        <v>74</v>
      </c>
      <c r="E6" s="12">
        <f t="shared" si="0"/>
        <v>44.4</v>
      </c>
      <c r="F6" s="12">
        <v>67.33</v>
      </c>
      <c r="G6" s="13">
        <f t="shared" si="1"/>
        <v>26.932000000000002</v>
      </c>
      <c r="H6" s="13">
        <f t="shared" si="2"/>
        <v>71.332</v>
      </c>
      <c r="I6" s="12">
        <v>3</v>
      </c>
    </row>
    <row r="7" spans="1:9" ht="18.75">
      <c r="A7" s="21"/>
      <c r="B7" s="21"/>
      <c r="C7" s="3">
        <v>20130122</v>
      </c>
      <c r="D7" s="3">
        <v>79</v>
      </c>
      <c r="E7" s="12">
        <f t="shared" si="0"/>
        <v>47.4</v>
      </c>
      <c r="F7" s="12">
        <v>58.33</v>
      </c>
      <c r="G7" s="13">
        <f t="shared" si="1"/>
        <v>23.332</v>
      </c>
      <c r="H7" s="13">
        <f t="shared" si="2"/>
        <v>70.732</v>
      </c>
      <c r="I7" s="12">
        <v>4</v>
      </c>
    </row>
    <row r="8" spans="1:9" ht="18.75">
      <c r="A8" s="21"/>
      <c r="B8" s="21"/>
      <c r="C8" s="3">
        <v>20130129</v>
      </c>
      <c r="D8" s="3">
        <v>70</v>
      </c>
      <c r="E8" s="12">
        <f t="shared" si="0"/>
        <v>42</v>
      </c>
      <c r="F8" s="12">
        <v>71.67</v>
      </c>
      <c r="G8" s="13">
        <f t="shared" si="1"/>
        <v>28.668000000000003</v>
      </c>
      <c r="H8" s="13">
        <f t="shared" si="2"/>
        <v>70.668</v>
      </c>
      <c r="I8" s="12">
        <v>5</v>
      </c>
    </row>
    <row r="9" spans="1:9" ht="18.75">
      <c r="A9" s="21"/>
      <c r="B9" s="21"/>
      <c r="C9" s="3">
        <v>20130118</v>
      </c>
      <c r="D9" s="3">
        <v>73</v>
      </c>
      <c r="E9" s="12">
        <f t="shared" si="0"/>
        <v>43.8</v>
      </c>
      <c r="F9" s="12">
        <v>66.33</v>
      </c>
      <c r="G9" s="13">
        <f t="shared" si="1"/>
        <v>26.532</v>
      </c>
      <c r="H9" s="13">
        <f t="shared" si="2"/>
        <v>70.332</v>
      </c>
      <c r="I9" s="12">
        <v>6</v>
      </c>
    </row>
    <row r="10" spans="1:9" ht="18.75">
      <c r="A10" s="21"/>
      <c r="B10" s="21"/>
      <c r="C10" s="3">
        <v>20130107</v>
      </c>
      <c r="D10" s="3">
        <v>71</v>
      </c>
      <c r="E10" s="12">
        <f t="shared" si="0"/>
        <v>42.6</v>
      </c>
      <c r="F10" s="12">
        <v>66.33</v>
      </c>
      <c r="G10" s="13">
        <f t="shared" si="1"/>
        <v>26.532</v>
      </c>
      <c r="H10" s="13">
        <f t="shared" si="2"/>
        <v>69.132</v>
      </c>
      <c r="I10" s="12">
        <v>7</v>
      </c>
    </row>
    <row r="11" spans="1:9" ht="18.75">
      <c r="A11" s="21"/>
      <c r="B11" s="21"/>
      <c r="C11" s="3">
        <v>20130113</v>
      </c>
      <c r="D11" s="3">
        <v>73</v>
      </c>
      <c r="E11" s="12">
        <f t="shared" si="0"/>
        <v>43.8</v>
      </c>
      <c r="F11" s="12">
        <v>62.67</v>
      </c>
      <c r="G11" s="13">
        <f t="shared" si="1"/>
        <v>25.068</v>
      </c>
      <c r="H11" s="13">
        <f t="shared" si="2"/>
        <v>68.868</v>
      </c>
      <c r="I11" s="12">
        <v>8</v>
      </c>
    </row>
    <row r="12" spans="1:9" ht="18.75">
      <c r="A12" s="21"/>
      <c r="B12" s="21"/>
      <c r="C12" s="3">
        <v>20130102</v>
      </c>
      <c r="D12" s="3">
        <v>66</v>
      </c>
      <c r="E12" s="12">
        <f t="shared" si="0"/>
        <v>39.6</v>
      </c>
      <c r="F12" s="12">
        <v>72</v>
      </c>
      <c r="G12" s="13">
        <f t="shared" si="1"/>
        <v>28.8</v>
      </c>
      <c r="H12" s="13">
        <f t="shared" si="2"/>
        <v>68.4</v>
      </c>
      <c r="I12" s="12">
        <v>9</v>
      </c>
    </row>
    <row r="13" spans="1:9" ht="18.75">
      <c r="A13" s="21"/>
      <c r="B13" s="21"/>
      <c r="C13" s="3">
        <v>20130119</v>
      </c>
      <c r="D13" s="3">
        <v>77</v>
      </c>
      <c r="E13" s="12">
        <f t="shared" si="0"/>
        <v>46.199999999999996</v>
      </c>
      <c r="F13" s="12">
        <v>54.67</v>
      </c>
      <c r="G13" s="13">
        <f t="shared" si="1"/>
        <v>21.868000000000002</v>
      </c>
      <c r="H13" s="13">
        <f t="shared" si="2"/>
        <v>68.068</v>
      </c>
      <c r="I13" s="12">
        <v>10</v>
      </c>
    </row>
    <row r="14" spans="1:9" ht="18.75">
      <c r="A14" s="21"/>
      <c r="B14" s="21"/>
      <c r="C14" s="3">
        <v>20130207</v>
      </c>
      <c r="D14" s="3">
        <v>71</v>
      </c>
      <c r="E14" s="12">
        <f t="shared" si="0"/>
        <v>42.6</v>
      </c>
      <c r="F14" s="12">
        <v>63.67</v>
      </c>
      <c r="G14" s="13">
        <f t="shared" si="1"/>
        <v>25.468000000000004</v>
      </c>
      <c r="H14" s="13">
        <f t="shared" si="2"/>
        <v>68.06800000000001</v>
      </c>
      <c r="I14" s="12">
        <v>11</v>
      </c>
    </row>
    <row r="15" spans="1:9" ht="18.75">
      <c r="A15" s="21"/>
      <c r="B15" s="21"/>
      <c r="C15" s="3">
        <v>20130101</v>
      </c>
      <c r="D15" s="3">
        <v>71</v>
      </c>
      <c r="E15" s="12">
        <f t="shared" si="0"/>
        <v>42.6</v>
      </c>
      <c r="F15" s="12">
        <v>62.67</v>
      </c>
      <c r="G15" s="13">
        <f t="shared" si="1"/>
        <v>25.068</v>
      </c>
      <c r="H15" s="13">
        <f t="shared" si="2"/>
        <v>67.668</v>
      </c>
      <c r="I15" s="12">
        <v>12</v>
      </c>
    </row>
    <row r="16" spans="1:9" ht="18.75">
      <c r="A16" s="21"/>
      <c r="B16" s="21"/>
      <c r="C16" s="3">
        <v>20130126</v>
      </c>
      <c r="D16" s="3">
        <v>77</v>
      </c>
      <c r="E16" s="12">
        <f t="shared" si="0"/>
        <v>46.199999999999996</v>
      </c>
      <c r="F16" s="12">
        <v>53</v>
      </c>
      <c r="G16" s="13">
        <f t="shared" si="1"/>
        <v>21.200000000000003</v>
      </c>
      <c r="H16" s="13">
        <f t="shared" si="2"/>
        <v>67.4</v>
      </c>
      <c r="I16" s="12">
        <v>13</v>
      </c>
    </row>
    <row r="17" spans="1:9" ht="18.75">
      <c r="A17" s="21"/>
      <c r="B17" s="21"/>
      <c r="C17" s="3">
        <v>20130208</v>
      </c>
      <c r="D17" s="3">
        <v>68</v>
      </c>
      <c r="E17" s="12">
        <f t="shared" si="0"/>
        <v>40.8</v>
      </c>
      <c r="F17" s="12">
        <v>65.67</v>
      </c>
      <c r="G17" s="13">
        <f t="shared" si="1"/>
        <v>26.268</v>
      </c>
      <c r="H17" s="13">
        <f t="shared" si="2"/>
        <v>67.068</v>
      </c>
      <c r="I17" s="12">
        <v>14</v>
      </c>
    </row>
    <row r="18" spans="1:9" ht="18.75">
      <c r="A18" s="21"/>
      <c r="B18" s="21"/>
      <c r="C18" s="3">
        <v>20130212</v>
      </c>
      <c r="D18" s="3">
        <v>73</v>
      </c>
      <c r="E18" s="12">
        <f t="shared" si="0"/>
        <v>43.8</v>
      </c>
      <c r="F18" s="12">
        <v>54</v>
      </c>
      <c r="G18" s="13">
        <f t="shared" si="1"/>
        <v>21.6</v>
      </c>
      <c r="H18" s="13">
        <f t="shared" si="2"/>
        <v>65.4</v>
      </c>
      <c r="I18" s="12">
        <v>15</v>
      </c>
    </row>
    <row r="19" spans="1:9" ht="18.75">
      <c r="A19" s="21"/>
      <c r="B19" s="21"/>
      <c r="C19" s="3">
        <v>20130111</v>
      </c>
      <c r="D19" s="3">
        <v>66</v>
      </c>
      <c r="E19" s="12">
        <f t="shared" si="0"/>
        <v>39.6</v>
      </c>
      <c r="F19" s="12">
        <v>63.33</v>
      </c>
      <c r="G19" s="13">
        <f t="shared" si="1"/>
        <v>25.332</v>
      </c>
      <c r="H19" s="13">
        <f t="shared" si="2"/>
        <v>64.932</v>
      </c>
      <c r="I19" s="12">
        <v>16</v>
      </c>
    </row>
    <row r="20" spans="1:9" ht="18.75">
      <c r="A20" s="21"/>
      <c r="B20" s="21"/>
      <c r="C20" s="3">
        <v>20130213</v>
      </c>
      <c r="D20" s="3">
        <v>68</v>
      </c>
      <c r="E20" s="12">
        <f t="shared" si="0"/>
        <v>40.8</v>
      </c>
      <c r="F20" s="12">
        <v>60.33</v>
      </c>
      <c r="G20" s="13">
        <f t="shared" si="1"/>
        <v>24.132</v>
      </c>
      <c r="H20" s="13">
        <f t="shared" si="2"/>
        <v>64.932</v>
      </c>
      <c r="I20" s="12">
        <v>17</v>
      </c>
    </row>
    <row r="21" spans="1:9" ht="18.75">
      <c r="A21" s="21"/>
      <c r="B21" s="21"/>
      <c r="C21" s="3">
        <v>20130209</v>
      </c>
      <c r="D21" s="3">
        <v>66</v>
      </c>
      <c r="E21" s="12">
        <f t="shared" si="0"/>
        <v>39.6</v>
      </c>
      <c r="F21" s="12">
        <v>62</v>
      </c>
      <c r="G21" s="13">
        <f t="shared" si="1"/>
        <v>24.8</v>
      </c>
      <c r="H21" s="13">
        <f t="shared" si="2"/>
        <v>64.4</v>
      </c>
      <c r="I21" s="12">
        <v>18</v>
      </c>
    </row>
    <row r="22" spans="1:9" ht="18.75">
      <c r="A22" s="21"/>
      <c r="B22" s="21"/>
      <c r="C22" s="3">
        <v>20130206</v>
      </c>
      <c r="D22" s="3">
        <v>67</v>
      </c>
      <c r="E22" s="12">
        <f t="shared" si="0"/>
        <v>40.199999999999996</v>
      </c>
      <c r="F22" s="12">
        <v>60.33</v>
      </c>
      <c r="G22" s="13">
        <f t="shared" si="1"/>
        <v>24.132</v>
      </c>
      <c r="H22" s="13">
        <f t="shared" si="2"/>
        <v>64.332</v>
      </c>
      <c r="I22" s="12">
        <v>19</v>
      </c>
    </row>
    <row r="23" spans="1:9" ht="18.75">
      <c r="A23" s="21"/>
      <c r="B23" s="21"/>
      <c r="C23" s="3">
        <v>20130110</v>
      </c>
      <c r="D23" s="3">
        <v>70</v>
      </c>
      <c r="E23" s="12">
        <f t="shared" si="0"/>
        <v>42</v>
      </c>
      <c r="F23" s="12">
        <v>55</v>
      </c>
      <c r="G23" s="13">
        <f t="shared" si="1"/>
        <v>22</v>
      </c>
      <c r="H23" s="13">
        <f t="shared" si="2"/>
        <v>64</v>
      </c>
      <c r="I23" s="12">
        <v>20</v>
      </c>
    </row>
    <row r="24" spans="1:9" ht="18.75">
      <c r="A24" s="21"/>
      <c r="B24" s="21"/>
      <c r="C24" s="3">
        <v>20130127</v>
      </c>
      <c r="D24" s="3">
        <v>67</v>
      </c>
      <c r="E24" s="12">
        <f t="shared" si="0"/>
        <v>40.199999999999996</v>
      </c>
      <c r="F24" s="12">
        <v>58</v>
      </c>
      <c r="G24" s="13">
        <f t="shared" si="1"/>
        <v>23.200000000000003</v>
      </c>
      <c r="H24" s="13">
        <f t="shared" si="2"/>
        <v>63.4</v>
      </c>
      <c r="I24" s="12">
        <v>21</v>
      </c>
    </row>
    <row r="25" spans="1:9" ht="18.75">
      <c r="A25" s="21"/>
      <c r="B25" s="21"/>
      <c r="C25" s="3">
        <v>20130120</v>
      </c>
      <c r="D25" s="3">
        <v>68</v>
      </c>
      <c r="E25" s="12">
        <f t="shared" si="0"/>
        <v>40.8</v>
      </c>
      <c r="F25" s="12">
        <v>51.33</v>
      </c>
      <c r="G25" s="13">
        <f t="shared" si="1"/>
        <v>20.532</v>
      </c>
      <c r="H25" s="13">
        <f t="shared" si="2"/>
        <v>61.331999999999994</v>
      </c>
      <c r="I25" s="12">
        <v>22</v>
      </c>
    </row>
    <row r="26" spans="1:9" ht="18.75">
      <c r="A26" s="21"/>
      <c r="B26" s="21"/>
      <c r="C26" s="3">
        <v>20130103</v>
      </c>
      <c r="D26" s="3">
        <v>67</v>
      </c>
      <c r="E26" s="12">
        <f t="shared" si="0"/>
        <v>40.199999999999996</v>
      </c>
      <c r="F26" s="12">
        <v>49.67</v>
      </c>
      <c r="G26" s="13">
        <f t="shared" si="1"/>
        <v>19.868000000000002</v>
      </c>
      <c r="H26" s="13">
        <f t="shared" si="2"/>
        <v>60.068</v>
      </c>
      <c r="I26" s="12">
        <v>23</v>
      </c>
    </row>
    <row r="27" spans="1:9" ht="18.75">
      <c r="A27" s="21"/>
      <c r="B27" s="21"/>
      <c r="C27" s="3">
        <v>20130115</v>
      </c>
      <c r="D27" s="3">
        <v>69</v>
      </c>
      <c r="E27" s="12">
        <f t="shared" si="0"/>
        <v>41.4</v>
      </c>
      <c r="F27" s="12">
        <v>46.67</v>
      </c>
      <c r="G27" s="13">
        <f t="shared" si="1"/>
        <v>18.668000000000003</v>
      </c>
      <c r="H27" s="13">
        <f t="shared" si="2"/>
        <v>60.068</v>
      </c>
      <c r="I27" s="12">
        <v>24</v>
      </c>
    </row>
    <row r="28" spans="1:9" ht="18.75">
      <c r="A28" s="22"/>
      <c r="B28" s="22"/>
      <c r="C28" s="3">
        <v>20130109</v>
      </c>
      <c r="D28" s="3">
        <v>67</v>
      </c>
      <c r="E28" s="12">
        <f t="shared" si="0"/>
        <v>40.199999999999996</v>
      </c>
      <c r="F28" s="12" t="s">
        <v>13</v>
      </c>
      <c r="G28" s="12" t="s">
        <v>13</v>
      </c>
      <c r="H28" s="12">
        <v>40.2</v>
      </c>
      <c r="I28" s="12">
        <v>25</v>
      </c>
    </row>
  </sheetData>
  <mergeCells count="3">
    <mergeCell ref="A4:A28"/>
    <mergeCell ref="B4:B28"/>
    <mergeCell ref="A1:I1"/>
  </mergeCells>
  <printOptions horizontalCentered="1"/>
  <pageMargins left="0.7480314960629921" right="0.7480314960629921" top="0.74" bottom="0.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C8" sqref="C8"/>
    </sheetView>
  </sheetViews>
  <sheetFormatPr defaultColWidth="9.00390625" defaultRowHeight="14.25"/>
  <cols>
    <col min="1" max="2" width="11.375" style="0" bestFit="1" customWidth="1"/>
    <col min="3" max="3" width="11.875" style="0" bestFit="1" customWidth="1"/>
    <col min="4" max="4" width="11.375" style="0" bestFit="1" customWidth="1"/>
    <col min="5" max="5" width="17.25390625" style="0" customWidth="1"/>
    <col min="6" max="6" width="11.375" style="0" bestFit="1" customWidth="1"/>
    <col min="7" max="7" width="17.50390625" style="0" customWidth="1"/>
    <col min="8" max="8" width="10.875" style="0" customWidth="1"/>
    <col min="9" max="9" width="6.00390625" style="0" customWidth="1"/>
  </cols>
  <sheetData>
    <row r="1" spans="1:9" ht="44.25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</row>
    <row r="2" spans="1:9" ht="9.75" customHeight="1" hidden="1">
      <c r="A2" s="4"/>
      <c r="B2" s="4"/>
      <c r="C2" s="4"/>
      <c r="D2" s="4"/>
      <c r="E2" s="4"/>
      <c r="H2" s="1"/>
      <c r="I2" s="2"/>
    </row>
    <row r="3" spans="1:9" s="9" customFormat="1" ht="35.25" customHeight="1">
      <c r="A3" s="7" t="s">
        <v>0</v>
      </c>
      <c r="B3" s="7" t="s">
        <v>1</v>
      </c>
      <c r="C3" s="7" t="s">
        <v>2</v>
      </c>
      <c r="D3" s="7" t="s">
        <v>3</v>
      </c>
      <c r="E3" s="10" t="s">
        <v>6</v>
      </c>
      <c r="F3" s="11" t="s">
        <v>7</v>
      </c>
      <c r="G3" s="10" t="s">
        <v>8</v>
      </c>
      <c r="H3" s="11" t="s">
        <v>9</v>
      </c>
      <c r="I3" s="11" t="s">
        <v>4</v>
      </c>
    </row>
    <row r="4" spans="1:9" s="14" customFormat="1" ht="37.5" customHeight="1">
      <c r="A4" s="20" t="s">
        <v>14</v>
      </c>
      <c r="B4" s="20" t="s">
        <v>19</v>
      </c>
      <c r="C4" s="3">
        <v>20130218</v>
      </c>
      <c r="D4" s="3">
        <v>78.5</v>
      </c>
      <c r="E4" s="12">
        <f>D4*0.6</f>
        <v>47.1</v>
      </c>
      <c r="F4" s="12">
        <v>70.34</v>
      </c>
      <c r="G4" s="13">
        <f>F4*0.4</f>
        <v>28.136000000000003</v>
      </c>
      <c r="H4" s="13">
        <f>E4+G4</f>
        <v>75.236</v>
      </c>
      <c r="I4" s="3">
        <v>1</v>
      </c>
    </row>
    <row r="5" spans="1:9" s="14" customFormat="1" ht="37.5" customHeight="1">
      <c r="A5" s="21"/>
      <c r="B5" s="24"/>
      <c r="C5" s="3">
        <v>20130217</v>
      </c>
      <c r="D5" s="3">
        <v>79</v>
      </c>
      <c r="E5" s="12">
        <f>D5*0.6</f>
        <v>47.4</v>
      </c>
      <c r="F5" s="12">
        <v>69.34</v>
      </c>
      <c r="G5" s="13">
        <f>F5*0.4</f>
        <v>27.736000000000004</v>
      </c>
      <c r="H5" s="13">
        <f>E5+G5</f>
        <v>75.136</v>
      </c>
      <c r="I5" s="3">
        <v>2</v>
      </c>
    </row>
    <row r="6" spans="1:9" s="14" customFormat="1" ht="37.5" customHeight="1">
      <c r="A6" s="21"/>
      <c r="B6" s="24"/>
      <c r="C6" s="3">
        <v>20130219</v>
      </c>
      <c r="D6" s="3">
        <v>78.5</v>
      </c>
      <c r="E6" s="12">
        <f>D6*0.6</f>
        <v>47.1</v>
      </c>
      <c r="F6" s="12">
        <v>60.67</v>
      </c>
      <c r="G6" s="13">
        <f>F6*0.4</f>
        <v>24.268</v>
      </c>
      <c r="H6" s="13">
        <f>E6+G6</f>
        <v>71.368</v>
      </c>
      <c r="I6" s="3">
        <v>3</v>
      </c>
    </row>
    <row r="7" spans="1:9" s="14" customFormat="1" ht="37.5" customHeight="1">
      <c r="A7" s="21"/>
      <c r="B7" s="24"/>
      <c r="C7" s="3">
        <v>20130214</v>
      </c>
      <c r="D7" s="3">
        <v>74.5</v>
      </c>
      <c r="E7" s="12">
        <f>D7*0.6</f>
        <v>44.699999999999996</v>
      </c>
      <c r="F7" s="12">
        <v>38.34</v>
      </c>
      <c r="G7" s="13">
        <f>F7*0.4</f>
        <v>15.336000000000002</v>
      </c>
      <c r="H7" s="13">
        <f>E7+G7</f>
        <v>60.036</v>
      </c>
      <c r="I7" s="3">
        <v>4</v>
      </c>
    </row>
    <row r="8" spans="1:9" s="14" customFormat="1" ht="37.5" customHeight="1">
      <c r="A8" s="22"/>
      <c r="B8" s="25"/>
      <c r="C8" s="3">
        <v>20130216</v>
      </c>
      <c r="D8" s="3">
        <v>74.5</v>
      </c>
      <c r="E8" s="12">
        <f>D8*0.6</f>
        <v>44.699999999999996</v>
      </c>
      <c r="F8" s="12" t="s">
        <v>18</v>
      </c>
      <c r="G8" s="13" t="s">
        <v>18</v>
      </c>
      <c r="H8" s="12">
        <v>44.7</v>
      </c>
      <c r="I8" s="3">
        <v>5</v>
      </c>
    </row>
  </sheetData>
  <mergeCells count="3">
    <mergeCell ref="A4:A8"/>
    <mergeCell ref="B4:B8"/>
    <mergeCell ref="A1:I1"/>
  </mergeCells>
  <printOptions horizontalCentered="1"/>
  <pageMargins left="0.5" right="0.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C7" sqref="C7"/>
    </sheetView>
  </sheetViews>
  <sheetFormatPr defaultColWidth="9.00390625" defaultRowHeight="14.25"/>
  <cols>
    <col min="1" max="2" width="11.375" style="0" bestFit="1" customWidth="1"/>
    <col min="3" max="3" width="12.375" style="0" bestFit="1" customWidth="1"/>
    <col min="4" max="4" width="11.50390625" style="0" bestFit="1" customWidth="1"/>
    <col min="5" max="5" width="18.25390625" style="0" bestFit="1" customWidth="1"/>
    <col min="6" max="6" width="11.50390625" style="0" bestFit="1" customWidth="1"/>
    <col min="7" max="7" width="18.25390625" style="0" bestFit="1" customWidth="1"/>
    <col min="8" max="8" width="11.50390625" style="0" bestFit="1" customWidth="1"/>
    <col min="9" max="9" width="6.625" style="0" bestFit="1" customWidth="1"/>
    <col min="10" max="10" width="9.00390625" style="16" customWidth="1"/>
  </cols>
  <sheetData>
    <row r="1" spans="1:9" ht="31.5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</row>
    <row r="2" spans="2:9" ht="8.25" customHeight="1">
      <c r="B2" s="5"/>
      <c r="C2" s="5"/>
      <c r="D2" s="5"/>
      <c r="E2" s="5"/>
      <c r="F2" s="5"/>
      <c r="H2" s="1"/>
      <c r="I2" s="2"/>
    </row>
    <row r="3" spans="1:10" s="8" customFormat="1" ht="33" customHeight="1">
      <c r="A3" s="7" t="s">
        <v>0</v>
      </c>
      <c r="B3" s="7" t="s">
        <v>1</v>
      </c>
      <c r="C3" s="7" t="s">
        <v>2</v>
      </c>
      <c r="D3" s="7" t="s">
        <v>3</v>
      </c>
      <c r="E3" s="10" t="s">
        <v>6</v>
      </c>
      <c r="F3" s="11" t="s">
        <v>7</v>
      </c>
      <c r="G3" s="10" t="s">
        <v>8</v>
      </c>
      <c r="H3" s="11" t="s">
        <v>9</v>
      </c>
      <c r="I3" s="11" t="s">
        <v>4</v>
      </c>
      <c r="J3" s="17"/>
    </row>
    <row r="4" spans="1:10" s="15" customFormat="1" ht="46.5">
      <c r="A4" s="20" t="s">
        <v>14</v>
      </c>
      <c r="B4" s="26" t="s">
        <v>5</v>
      </c>
      <c r="C4" s="3">
        <v>20130221</v>
      </c>
      <c r="D4" s="3">
        <v>77</v>
      </c>
      <c r="E4" s="12">
        <f>D4*0.6</f>
        <v>46.199999999999996</v>
      </c>
      <c r="F4" s="13">
        <v>77</v>
      </c>
      <c r="G4" s="13">
        <f>F4*0.4</f>
        <v>30.8</v>
      </c>
      <c r="H4" s="13">
        <f>E4+G4</f>
        <v>77</v>
      </c>
      <c r="I4" s="3">
        <v>1</v>
      </c>
      <c r="J4" s="18"/>
    </row>
    <row r="5" spans="1:10" s="15" customFormat="1" ht="46.5">
      <c r="A5" s="21"/>
      <c r="B5" s="21"/>
      <c r="C5" s="3">
        <v>20130222</v>
      </c>
      <c r="D5" s="3">
        <v>77</v>
      </c>
      <c r="E5" s="12">
        <f>D5*0.6</f>
        <v>46.199999999999996</v>
      </c>
      <c r="F5" s="13">
        <v>67.67</v>
      </c>
      <c r="G5" s="13">
        <f>F5*0.4</f>
        <v>27.068</v>
      </c>
      <c r="H5" s="13">
        <f>E5+G5</f>
        <v>73.268</v>
      </c>
      <c r="I5" s="3">
        <v>2</v>
      </c>
      <c r="J5" s="18"/>
    </row>
    <row r="6" spans="1:10" s="15" customFormat="1" ht="46.5">
      <c r="A6" s="21"/>
      <c r="B6" s="21"/>
      <c r="C6" s="3">
        <v>20130224</v>
      </c>
      <c r="D6" s="3">
        <v>63</v>
      </c>
      <c r="E6" s="12">
        <f>D6*0.6</f>
        <v>37.8</v>
      </c>
      <c r="F6" s="13">
        <v>62.34</v>
      </c>
      <c r="G6" s="13">
        <f>F6*0.4</f>
        <v>24.936000000000003</v>
      </c>
      <c r="H6" s="13">
        <f>E6+G6</f>
        <v>62.736000000000004</v>
      </c>
      <c r="I6" s="3">
        <v>3</v>
      </c>
      <c r="J6" s="18"/>
    </row>
    <row r="7" spans="1:10" s="15" customFormat="1" ht="46.5">
      <c r="A7" s="22"/>
      <c r="B7" s="22"/>
      <c r="C7" s="3">
        <v>20130223</v>
      </c>
      <c r="D7" s="3">
        <v>43</v>
      </c>
      <c r="E7" s="12">
        <f>D7*0.6</f>
        <v>25.8</v>
      </c>
      <c r="F7" s="12" t="s">
        <v>18</v>
      </c>
      <c r="G7" s="12" t="s">
        <v>18</v>
      </c>
      <c r="H7" s="12">
        <v>25.28</v>
      </c>
      <c r="I7" s="3">
        <v>4</v>
      </c>
      <c r="J7" s="18"/>
    </row>
  </sheetData>
  <mergeCells count="3">
    <mergeCell ref="A1:I1"/>
    <mergeCell ref="A4:A7"/>
    <mergeCell ref="B4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C4" sqref="C4"/>
    </sheetView>
  </sheetViews>
  <sheetFormatPr defaultColWidth="9.00390625" defaultRowHeight="14.25"/>
  <cols>
    <col min="1" max="2" width="11.375" style="0" bestFit="1" customWidth="1"/>
    <col min="3" max="3" width="12.375" style="0" bestFit="1" customWidth="1"/>
    <col min="4" max="4" width="11.375" style="0" customWidth="1"/>
    <col min="5" max="5" width="18.25390625" style="0" bestFit="1" customWidth="1"/>
    <col min="6" max="6" width="11.50390625" style="0" bestFit="1" customWidth="1"/>
    <col min="7" max="7" width="18.25390625" style="0" bestFit="1" customWidth="1"/>
    <col min="8" max="8" width="11.50390625" style="0" bestFit="1" customWidth="1"/>
    <col min="9" max="9" width="6.625" style="0" bestFit="1" customWidth="1"/>
  </cols>
  <sheetData>
    <row r="1" spans="1:9" ht="37.5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ht="9.75" customHeight="1"/>
    <row r="3" spans="1:10" s="8" customFormat="1" ht="33" customHeight="1">
      <c r="A3" s="7" t="s">
        <v>0</v>
      </c>
      <c r="B3" s="7" t="s">
        <v>1</v>
      </c>
      <c r="C3" s="7" t="s">
        <v>2</v>
      </c>
      <c r="D3" s="7" t="s">
        <v>3</v>
      </c>
      <c r="E3" s="10" t="s">
        <v>6</v>
      </c>
      <c r="F3" s="11" t="s">
        <v>7</v>
      </c>
      <c r="G3" s="10" t="s">
        <v>8</v>
      </c>
      <c r="H3" s="11" t="s">
        <v>9</v>
      </c>
      <c r="I3" s="11" t="s">
        <v>4</v>
      </c>
      <c r="J3" s="17"/>
    </row>
    <row r="4" spans="1:9" ht="80.25" customHeight="1">
      <c r="A4" s="20" t="s">
        <v>14</v>
      </c>
      <c r="B4" s="20" t="s">
        <v>20</v>
      </c>
      <c r="C4" s="3">
        <v>20130227</v>
      </c>
      <c r="D4" s="3">
        <v>64</v>
      </c>
      <c r="E4" s="3">
        <v>38.4</v>
      </c>
      <c r="F4" s="19">
        <v>83.8</v>
      </c>
      <c r="G4" s="19">
        <v>33.52</v>
      </c>
      <c r="H4" s="12">
        <f>E4+G4</f>
        <v>71.92</v>
      </c>
      <c r="I4" s="12">
        <v>1</v>
      </c>
    </row>
    <row r="5" spans="1:9" ht="97.5" customHeight="1">
      <c r="A5" s="22"/>
      <c r="B5" s="22"/>
      <c r="C5" s="3">
        <v>20130231</v>
      </c>
      <c r="D5" s="3">
        <v>55</v>
      </c>
      <c r="E5" s="3">
        <v>33</v>
      </c>
      <c r="F5" s="19">
        <v>76.4</v>
      </c>
      <c r="G5" s="19">
        <v>30.56</v>
      </c>
      <c r="H5" s="12">
        <f>E5+G5</f>
        <v>63.56</v>
      </c>
      <c r="I5" s="12">
        <v>2</v>
      </c>
    </row>
  </sheetData>
  <mergeCells count="3">
    <mergeCell ref="A4:A5"/>
    <mergeCell ref="B4:B5"/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2013-01-21T06:22:14Z</cp:lastPrinted>
  <dcterms:created xsi:type="dcterms:W3CDTF">2012-09-07T02:01:21Z</dcterms:created>
  <dcterms:modified xsi:type="dcterms:W3CDTF">2014-05-06T10:35:56Z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