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10935" activeTab="1"/>
  </bookViews>
  <sheets>
    <sheet name="封面" sheetId="1" r:id="rId1"/>
    <sheet name="收支总表" sheetId="2" r:id="rId2"/>
    <sheet name="预算表" sheetId="3" r:id="rId3"/>
    <sheet name="三公经费" sheetId="4" r:id="rId4"/>
  </sheets>
  <definedNames/>
  <calcPr fullCalcOnLoad="1"/>
</workbook>
</file>

<file path=xl/sharedStrings.xml><?xml version="1.0" encoding="utf-8"?>
<sst xmlns="http://schemas.openxmlformats.org/spreadsheetml/2006/main" count="117" uniqueCount="105">
  <si>
    <t>2015年部门预算报表（公开）</t>
  </si>
  <si>
    <t>泰顺县司前镇中心卫生院</t>
  </si>
  <si>
    <t>（公章）</t>
  </si>
  <si>
    <t>报送日期：2015年3月3日</t>
  </si>
  <si>
    <t>单位负责人签章：夏国梁          财务负责人签章：夏国梁         制表人签章：吴冬青</t>
  </si>
  <si>
    <t>表01</t>
  </si>
  <si>
    <t>2015年部门收支预算总表</t>
  </si>
  <si>
    <t>单位：万元</t>
  </si>
  <si>
    <t>收                    入</t>
  </si>
  <si>
    <t>支                    出</t>
  </si>
  <si>
    <t>项     目</t>
  </si>
  <si>
    <t>预算数</t>
  </si>
  <si>
    <t>一、财政拨款</t>
  </si>
  <si>
    <t>乡镇卫生院支出</t>
  </si>
  <si>
    <t>财政拨款</t>
  </si>
  <si>
    <t>专户资金</t>
  </si>
  <si>
    <t>国有资本经营收入</t>
  </si>
  <si>
    <t>社保基金收入</t>
  </si>
  <si>
    <t>事业收入(不含专户资金)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</si>
  <si>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</si>
  <si>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</si>
  <si>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</si>
  <si>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</si>
  <si>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</si>
  <si>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</si>
  <si>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</si>
  <si>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</si>
  <si>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</si>
  <si>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其他基层医疗卫生机构指出</t>
  </si>
  <si>
    <t>基本公共卫生服务支出</t>
  </si>
  <si>
    <t>其他公共卫生服务支出</t>
  </si>
  <si>
    <t>财政设备补助支出</t>
  </si>
  <si>
    <t>本年收入合计</t>
  </si>
  <si>
    <t>本年支出合计</t>
  </si>
  <si>
    <t>收  入  总  计</t>
  </si>
  <si>
    <t>支  出  总  计</t>
  </si>
  <si>
    <t>表02</t>
  </si>
  <si>
    <t>2015年部门财政拨款预算表</t>
  </si>
  <si>
    <t xml:space="preserve">部门名称：泰顺县司前镇中心卫生院   </t>
  </si>
  <si>
    <t>科目编码</t>
  </si>
  <si>
    <t>科目名称</t>
  </si>
  <si>
    <t>基本支出</t>
  </si>
  <si>
    <t xml:space="preserve">项目支出 </t>
  </si>
  <si>
    <t>备注</t>
  </si>
  <si>
    <t>**</t>
  </si>
  <si>
    <t>医疗卫生支出</t>
  </si>
  <si>
    <t xml:space="preserve">  人员经费</t>
  </si>
  <si>
    <t xml:space="preserve">    基本工资</t>
  </si>
  <si>
    <t xml:space="preserve">    社会保障费</t>
  </si>
  <si>
    <t xml:space="preserve">    绩效工资</t>
  </si>
  <si>
    <t xml:space="preserve">    其他工资福利支出</t>
  </si>
  <si>
    <t xml:space="preserve">    离休费</t>
  </si>
  <si>
    <t xml:space="preserve">    退休费</t>
  </si>
  <si>
    <t xml:space="preserve">    退职（役）费</t>
  </si>
  <si>
    <t xml:space="preserve">    抚恤费</t>
  </si>
  <si>
    <t xml:space="preserve">    生活补助</t>
  </si>
  <si>
    <t xml:space="preserve">    救济费</t>
  </si>
  <si>
    <t xml:space="preserve">    医疗费</t>
  </si>
  <si>
    <t xml:space="preserve">    奖励金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</si>
  <si>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</si>
  <si>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</si>
  <si>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</si>
  <si>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其他对个人和家庭的补助支出</t>
  </si>
  <si>
    <t xml:space="preserve">  材料支出</t>
  </si>
  <si>
    <t xml:space="preserve">    卫材支出 </t>
  </si>
  <si>
    <t xml:space="preserve">    低值易耗品</t>
  </si>
  <si>
    <t xml:space="preserve">    其他材料</t>
  </si>
  <si>
    <t xml:space="preserve">  维修（护）费</t>
  </si>
  <si>
    <t xml:space="preserve">    房屋维修</t>
  </si>
  <si>
    <t xml:space="preserve">    设备维修</t>
  </si>
  <si>
    <t xml:space="preserve">    网络信息系统维护费</t>
  </si>
  <si>
    <t xml:space="preserve">  其他公用经费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</si>
  <si>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</si>
  <si>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</si>
  <si>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</si>
  <si>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</si>
  <si>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</si>
  <si>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</si>
  <si>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</si>
  <si>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</si>
  <si>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</si>
  <si>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因公出国（境）费用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</si>
  <si>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</si>
  <si>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</si>
  <si>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</si>
  <si>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</si>
  <si>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</si>
  <si>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</si>
  <si>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</si>
  <si>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</si>
  <si>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其他交通工具运行维护费</t>
  </si>
  <si>
    <t xml:space="preserve">    其他商品和服务支出</t>
  </si>
  <si>
    <t>财政基建设备补助支出</t>
  </si>
  <si>
    <t>其他支出</t>
  </si>
  <si>
    <t>表03</t>
  </si>
  <si>
    <t>2015年“三公”经费财政拨款预算表</t>
  </si>
  <si>
    <t>部门名称：泰顺县司前镇中心卫生院</t>
  </si>
  <si>
    <t>项目</t>
  </si>
  <si>
    <t>2015年预算数</t>
  </si>
  <si>
    <t>1.因公出国（境）费</t>
  </si>
  <si>
    <t>2.公务接待费</t>
  </si>
  <si>
    <t>3.公务用车购置及运行费</t>
  </si>
  <si>
    <t xml:space="preserve">          其中：公务用车购置费</t>
  </si>
  <si>
    <t xml:space="preserve">                公务用车运行费</t>
  </si>
  <si>
    <t>泰顺县司前镇中心卫生院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</si>
</sst>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</numFmts>
  <fonts count="1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sz val="9"/>
      <name val="Arial Narrow"/>
      <family val="2"/>
    </font>
    <font>
      <sz val="36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4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16" applyFont="1" applyFill="1" applyBorder="1" applyAlignment="1">
      <alignment vertical="center" wrapText="1"/>
      <protection/>
    </xf>
    <xf numFmtId="4" fontId="7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 applyProtection="1">
      <alignment/>
      <protection/>
    </xf>
    <xf numFmtId="0" fontId="5" fillId="0" borderId="1" xfId="16" applyFont="1" applyBorder="1" applyAlignment="1">
      <alignment vertical="center" wrapText="1"/>
      <protection/>
    </xf>
    <xf numFmtId="4" fontId="7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常规_收支总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H16" sqref="H16"/>
    </sheetView>
  </sheetViews>
  <sheetFormatPr defaultColWidth="9.00390625" defaultRowHeight="14.25"/>
  <cols>
    <col min="8" max="8" width="53.25390625" style="0" customWidth="1"/>
  </cols>
  <sheetData>
    <row r="2" spans="1:8" ht="93" customHeight="1">
      <c r="A2" s="56" t="s">
        <v>0</v>
      </c>
      <c r="B2" s="56"/>
      <c r="C2" s="56"/>
      <c r="D2" s="56"/>
      <c r="E2" s="56"/>
      <c r="F2" s="56"/>
      <c r="G2" s="56"/>
      <c r="H2" s="56"/>
    </row>
    <row r="3" spans="1:8" ht="35.25" customHeight="1">
      <c r="A3" s="57" t="s">
        <v>1</v>
      </c>
      <c r="B3" s="57"/>
      <c r="C3" s="57"/>
      <c r="D3" s="57"/>
      <c r="E3" s="57"/>
      <c r="F3" s="57"/>
      <c r="G3" s="57"/>
      <c r="H3" s="57"/>
    </row>
    <row r="4" spans="1:8" ht="45.75" customHeight="1">
      <c r="A4" s="58" t="s">
        <v>2</v>
      </c>
      <c r="B4" s="58"/>
      <c r="C4" s="58"/>
      <c r="D4" s="58"/>
      <c r="E4" s="58"/>
      <c r="F4" s="58"/>
      <c r="G4" s="58"/>
      <c r="H4" s="58"/>
    </row>
    <row r="5" spans="1:8" ht="45.75" customHeight="1">
      <c r="A5" s="58" t="s">
        <v>3</v>
      </c>
      <c r="B5" s="58"/>
      <c r="C5" s="58"/>
      <c r="D5" s="58"/>
      <c r="E5" s="58"/>
      <c r="F5" s="58"/>
      <c r="G5" s="58"/>
      <c r="H5" s="58"/>
    </row>
    <row r="6" spans="1:8" ht="45.75" customHeight="1">
      <c r="A6" s="58" t="s">
        <v>4</v>
      </c>
      <c r="B6" s="58"/>
      <c r="C6" s="58"/>
      <c r="D6" s="58"/>
      <c r="E6" s="58"/>
      <c r="F6" s="58"/>
      <c r="G6" s="58"/>
      <c r="H6" s="58"/>
    </row>
  </sheetData>
  <sheetProtection/>
  <mergeCells count="5">
    <mergeCell ref="A6:H6"/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A1">
      <selection activeCell="G8" sqref="G8"/>
    </sheetView>
  </sheetViews>
  <sheetFormatPr defaultColWidth="6.875" defaultRowHeight="18" customHeight="1"/>
  <cols>
    <col min="1" max="1" width="23.25390625" style="6" customWidth="1"/>
    <col min="2" max="2" width="12.25390625" style="6" customWidth="1"/>
    <col min="3" max="3" width="32.25390625" style="6" customWidth="1"/>
    <col min="4" max="4" width="13.25390625" style="6" customWidth="1"/>
    <col min="5" max="8" width="6.875" style="6" customWidth="1"/>
    <col min="9" max="9" width="11.25390625" style="6" customWidth="1"/>
    <col min="10" max="16" width="12.625" style="6" hidden="1" customWidth="1"/>
    <col min="17" max="17" width="11.125" style="6" hidden="1" customWidth="1"/>
    <col min="18" max="25" width="12.625" style="6" hidden="1" customWidth="1"/>
    <col min="26" max="26" width="12.50390625" style="6" customWidth="1"/>
    <col min="27" max="32" width="7.375" style="6" customWidth="1"/>
    <col min="33" max="16384" width="6.875" style="6" customWidth="1"/>
  </cols>
  <sheetData>
    <row r="1" spans="12:13" ht="7.5" customHeight="1">
      <c r="L1" s="54"/>
      <c r="M1" s="54"/>
    </row>
    <row r="2" spans="1:32" ht="14.25" customHeight="1">
      <c r="A2" s="28"/>
      <c r="D2" s="29" t="s">
        <v>5</v>
      </c>
      <c r="E2" s="30"/>
      <c r="F2" s="30"/>
      <c r="G2" s="30"/>
      <c r="H2" s="30"/>
      <c r="I2" s="30"/>
      <c r="J2" s="30"/>
      <c r="K2" s="30"/>
      <c r="L2" s="32"/>
      <c r="M2" s="32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31.5" customHeight="1">
      <c r="A3" s="59" t="s">
        <v>6</v>
      </c>
      <c r="B3" s="59"/>
      <c r="C3" s="59"/>
      <c r="D3" s="59"/>
      <c r="E3" s="30"/>
      <c r="F3" s="30"/>
      <c r="G3" s="30"/>
      <c r="H3" s="30"/>
      <c r="I3" s="30"/>
      <c r="J3" s="30"/>
      <c r="K3" s="30"/>
      <c r="L3" s="32"/>
      <c r="M3" s="3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8" customHeight="1">
      <c r="A4" s="31" t="s">
        <v>104</v>
      </c>
      <c r="D4" s="29" t="s">
        <v>7</v>
      </c>
      <c r="E4" s="30"/>
      <c r="F4" s="30"/>
      <c r="G4" s="32"/>
      <c r="H4" s="32"/>
      <c r="I4" s="32"/>
      <c r="J4" s="32"/>
      <c r="K4" s="32"/>
      <c r="L4" s="32"/>
      <c r="M4" s="3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8" customHeight="1">
      <c r="A5" s="33" t="s">
        <v>8</v>
      </c>
      <c r="B5" s="34"/>
      <c r="C5" s="33" t="s">
        <v>9</v>
      </c>
      <c r="D5" s="35"/>
      <c r="E5" s="30"/>
      <c r="F5" s="30"/>
      <c r="G5" s="32"/>
      <c r="H5" s="32"/>
      <c r="I5" s="32"/>
      <c r="J5" s="32"/>
      <c r="K5" s="32"/>
      <c r="L5" s="32"/>
      <c r="M5" s="32"/>
      <c r="N5" s="32"/>
      <c r="O5" s="30"/>
      <c r="P5" s="30"/>
      <c r="Q5" s="30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18" customHeight="1">
      <c r="A6" s="36" t="s">
        <v>10</v>
      </c>
      <c r="B6" s="36" t="s">
        <v>11</v>
      </c>
      <c r="C6" s="36" t="s">
        <v>10</v>
      </c>
      <c r="D6" s="37" t="s">
        <v>11</v>
      </c>
      <c r="E6" s="32"/>
      <c r="F6" s="3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0"/>
      <c r="T6" s="30"/>
      <c r="U6" s="32"/>
      <c r="V6" s="32"/>
      <c r="W6" s="30"/>
      <c r="X6" s="30"/>
      <c r="Y6" s="30"/>
      <c r="Z6" s="30"/>
      <c r="AA6" s="30"/>
      <c r="AB6" s="30"/>
      <c r="AC6" s="30"/>
      <c r="AD6" s="30"/>
      <c r="AE6" s="32"/>
      <c r="AF6" s="30"/>
    </row>
    <row r="7" spans="1:32" s="27" customFormat="1" ht="18" customHeight="1">
      <c r="A7" s="38" t="s">
        <v>12</v>
      </c>
      <c r="B7" s="39">
        <v>434.98</v>
      </c>
      <c r="C7" s="38" t="s">
        <v>13</v>
      </c>
      <c r="D7" s="39">
        <v>366.91</v>
      </c>
      <c r="E7" s="32"/>
      <c r="F7" s="40"/>
      <c r="G7" s="32"/>
      <c r="H7" s="32"/>
      <c r="I7" s="32"/>
      <c r="J7" s="55" t="s">
        <v>14</v>
      </c>
      <c r="K7" s="55" t="s">
        <v>15</v>
      </c>
      <c r="L7" s="55" t="s">
        <v>16</v>
      </c>
      <c r="M7" s="55" t="s">
        <v>17</v>
      </c>
      <c r="N7" s="55" t="s">
        <v>18</v>
      </c>
      <c r="O7" s="55" t="s">
        <v>19</v>
      </c>
      <c r="P7" s="55" t="s">
        <v>20</v>
      </c>
      <c r="Q7" s="55" t="s">
        <v>21</v>
      </c>
      <c r="R7" s="55" t="s">
        <v>22</v>
      </c>
      <c r="S7" s="55" t="s">
        <v>23</v>
      </c>
      <c r="T7" s="55" t="s">
        <v>24</v>
      </c>
      <c r="U7" s="55" t="s">
        <v>25</v>
      </c>
      <c r="V7" s="55" t="s">
        <v>24</v>
      </c>
      <c r="W7" s="55" t="s">
        <v>24</v>
      </c>
      <c r="X7" s="55" t="s">
        <v>26</v>
      </c>
      <c r="Y7" s="55" t="s">
        <v>27</v>
      </c>
      <c r="Z7" s="32"/>
      <c r="AA7" s="32"/>
      <c r="AB7" s="32"/>
      <c r="AC7" s="32"/>
      <c r="AD7" s="32"/>
      <c r="AE7" s="32"/>
      <c r="AF7" s="32"/>
    </row>
    <row r="8" spans="1:32" s="27" customFormat="1" ht="18" customHeight="1">
      <c r="A8" s="38"/>
      <c r="B8" s="39"/>
      <c r="C8" s="38" t="s">
        <v>28</v>
      </c>
      <c r="D8" s="39">
        <v>81</v>
      </c>
      <c r="E8" s="32"/>
      <c r="F8" s="32"/>
      <c r="G8" s="32"/>
      <c r="H8" s="32"/>
      <c r="I8" s="32"/>
      <c r="J8" s="5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27" customFormat="1" ht="18" customHeight="1">
      <c r="A9" s="38"/>
      <c r="B9" s="39"/>
      <c r="C9" s="38" t="s">
        <v>29</v>
      </c>
      <c r="D9" s="39">
        <v>131.13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27" customFormat="1" ht="18" customHeight="1">
      <c r="A10" s="38"/>
      <c r="B10" s="39"/>
      <c r="C10" s="38" t="s">
        <v>30</v>
      </c>
      <c r="D10" s="39">
        <v>5.09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27" customFormat="1" ht="18" customHeight="1">
      <c r="A11" s="38"/>
      <c r="B11" s="39"/>
      <c r="C11" s="38" t="s">
        <v>31</v>
      </c>
      <c r="D11" s="39">
        <v>55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8" customHeight="1">
      <c r="A12" s="41"/>
      <c r="B12" s="42"/>
      <c r="C12" s="43"/>
      <c r="D12" s="39"/>
      <c r="E12" s="30"/>
      <c r="F12" s="30"/>
      <c r="G12" s="30"/>
      <c r="H12" s="30"/>
      <c r="I12" s="30"/>
      <c r="J12" s="30"/>
      <c r="K12" s="30"/>
      <c r="L12" s="32"/>
      <c r="M12" s="32"/>
      <c r="N12" s="30"/>
      <c r="O12" s="32"/>
      <c r="P12" s="32"/>
      <c r="Q12" s="32"/>
      <c r="R12" s="32"/>
      <c r="S12" s="32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2"/>
    </row>
    <row r="13" spans="1:32" ht="18" customHeight="1">
      <c r="A13" s="44"/>
      <c r="B13" s="45"/>
      <c r="C13" s="43"/>
      <c r="D13" s="39"/>
      <c r="E13" s="30"/>
      <c r="F13" s="32"/>
      <c r="G13" s="30"/>
      <c r="H13" s="32"/>
      <c r="I13" s="30"/>
      <c r="J13" s="30"/>
      <c r="K13" s="30"/>
      <c r="L13" s="32"/>
      <c r="M13" s="32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18" customHeight="1">
      <c r="A14" s="44"/>
      <c r="B14" s="45"/>
      <c r="C14" s="43"/>
      <c r="D14" s="39"/>
      <c r="E14" s="30"/>
      <c r="F14" s="32"/>
      <c r="G14" s="30"/>
      <c r="H14" s="32"/>
      <c r="I14" s="30"/>
      <c r="J14" s="30"/>
      <c r="K14" s="30"/>
      <c r="L14" s="32"/>
      <c r="M14" s="3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ht="18" customHeight="1">
      <c r="A15" s="46"/>
      <c r="B15" s="45"/>
      <c r="C15" s="43"/>
      <c r="D15" s="39"/>
      <c r="E15" s="30"/>
      <c r="F15" s="32"/>
      <c r="G15" s="30"/>
      <c r="H15" s="32"/>
      <c r="I15" s="30"/>
      <c r="J15" s="30"/>
      <c r="K15" s="30"/>
      <c r="L15" s="32"/>
      <c r="M15" s="32"/>
      <c r="N15" s="30"/>
      <c r="O15" s="30"/>
      <c r="P15" s="30"/>
      <c r="Q15" s="30"/>
      <c r="R15" s="30"/>
      <c r="S15" s="30"/>
      <c r="T15" s="30"/>
      <c r="U15" s="30"/>
      <c r="V15" s="32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7" customFormat="1" ht="18" customHeight="1">
      <c r="A16" s="47" t="s">
        <v>32</v>
      </c>
      <c r="B16" s="39">
        <v>434.98</v>
      </c>
      <c r="C16" s="48" t="s">
        <v>33</v>
      </c>
      <c r="D16" s="39">
        <v>639.13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s="27" customFormat="1" ht="18" customHeight="1">
      <c r="A17" s="49" t="s">
        <v>22</v>
      </c>
      <c r="B17" s="39"/>
      <c r="C17" s="50" t="s">
        <v>26</v>
      </c>
      <c r="D17" s="39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s="27" customFormat="1" ht="18" customHeight="1">
      <c r="A18" s="49" t="s">
        <v>23</v>
      </c>
      <c r="B18" s="39">
        <v>204.15</v>
      </c>
      <c r="C18" s="51"/>
      <c r="D18" s="39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s="27" customFormat="1" ht="18" customHeight="1">
      <c r="A19" s="47" t="s">
        <v>34</v>
      </c>
      <c r="B19" s="39">
        <f>SUM(B16:B18)</f>
        <v>639.13</v>
      </c>
      <c r="C19" s="47" t="s">
        <v>35</v>
      </c>
      <c r="D19" s="39">
        <v>639.13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8" customHeight="1">
      <c r="A20" s="52"/>
      <c r="B20" s="53"/>
      <c r="E20" s="30"/>
      <c r="F20" s="32"/>
      <c r="G20" s="30"/>
      <c r="H20" s="30"/>
      <c r="I20" s="30"/>
      <c r="J20" s="30"/>
      <c r="K20" s="30"/>
      <c r="L20" s="32"/>
      <c r="M20" s="32"/>
      <c r="N20" s="30"/>
      <c r="O20" s="30"/>
      <c r="P20" s="30"/>
      <c r="Q20" s="30"/>
      <c r="R20" s="30"/>
      <c r="S20" s="30"/>
      <c r="T20" s="32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ht="18" customHeight="1">
      <c r="A21" s="52"/>
      <c r="E21" s="30"/>
      <c r="F21" s="30"/>
      <c r="G21" s="30"/>
      <c r="H21" s="30"/>
      <c r="I21" s="30"/>
      <c r="J21" s="30"/>
      <c r="K21" s="30"/>
      <c r="L21" s="32"/>
      <c r="M21" s="3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ht="18" customHeight="1">
      <c r="A22" s="52"/>
      <c r="E22" s="30"/>
      <c r="F22" s="30"/>
      <c r="G22" s="30"/>
      <c r="H22" s="30"/>
      <c r="I22" s="30"/>
      <c r="J22" s="30"/>
      <c r="K22" s="30"/>
      <c r="L22" s="32"/>
      <c r="M22" s="32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</sheetData>
  <sheetProtection/>
  <mergeCells count="1">
    <mergeCell ref="A3:D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G23" sqref="G23"/>
    </sheetView>
  </sheetViews>
  <sheetFormatPr defaultColWidth="9.00390625" defaultRowHeight="14.25"/>
  <cols>
    <col min="1" max="1" width="13.00390625" style="7" customWidth="1"/>
    <col min="2" max="2" width="26.125" style="0" customWidth="1"/>
    <col min="3" max="3" width="10.875" style="8" customWidth="1"/>
    <col min="4" max="4" width="9.875" style="8" customWidth="1"/>
    <col min="5" max="5" width="10.875" style="8" customWidth="1"/>
    <col min="6" max="6" width="10.875" style="0" customWidth="1"/>
  </cols>
  <sheetData>
    <row r="1" ht="14.25">
      <c r="F1" s="8" t="s">
        <v>36</v>
      </c>
    </row>
    <row r="2" spans="1:6" ht="22.5">
      <c r="A2" s="60" t="s">
        <v>37</v>
      </c>
      <c r="B2" s="60"/>
      <c r="C2" s="60"/>
      <c r="D2" s="60"/>
      <c r="E2" s="60"/>
      <c r="F2" s="60"/>
    </row>
    <row r="3" spans="1:6" ht="14.25">
      <c r="A3" s="9" t="s">
        <v>38</v>
      </c>
      <c r="B3" s="2"/>
      <c r="C3" s="1"/>
      <c r="D3" s="1"/>
      <c r="E3" s="1"/>
      <c r="F3" s="2" t="s">
        <v>7</v>
      </c>
    </row>
    <row r="4" spans="1:6" s="6" customFormat="1" ht="14.25">
      <c r="A4" s="10" t="s">
        <v>39</v>
      </c>
      <c r="B4" s="10" t="s">
        <v>40</v>
      </c>
      <c r="C4" s="11" t="s">
        <v>21</v>
      </c>
      <c r="D4" s="10" t="s">
        <v>41</v>
      </c>
      <c r="E4" s="11" t="s">
        <v>42</v>
      </c>
      <c r="F4" s="11" t="s">
        <v>43</v>
      </c>
    </row>
    <row r="5" spans="1:6" ht="14.25">
      <c r="A5" s="12" t="s">
        <v>44</v>
      </c>
      <c r="B5" s="12" t="s">
        <v>44</v>
      </c>
      <c r="C5" s="13">
        <v>1</v>
      </c>
      <c r="D5" s="13">
        <v>2</v>
      </c>
      <c r="E5" s="13">
        <v>3</v>
      </c>
      <c r="F5" s="12">
        <v>4</v>
      </c>
    </row>
    <row r="6" spans="1:6" ht="14.25">
      <c r="A6" s="14">
        <v>50101</v>
      </c>
      <c r="B6" s="15" t="s">
        <v>45</v>
      </c>
      <c r="C6" s="16">
        <f>D6+E6</f>
        <v>639.13</v>
      </c>
      <c r="D6" s="17">
        <f>D7+D24+D28+D32+D53</f>
        <v>247.9</v>
      </c>
      <c r="E6" s="18">
        <f>E7+E24+E28+E32+E53</f>
        <v>391.23</v>
      </c>
      <c r="F6" s="19"/>
    </row>
    <row r="7" spans="1:6" ht="14.25">
      <c r="A7" s="14">
        <v>5010101</v>
      </c>
      <c r="B7" s="15" t="s">
        <v>46</v>
      </c>
      <c r="C7" s="16">
        <f aca="true" t="shared" si="0" ref="C7:C53">D7+E7</f>
        <v>401.5</v>
      </c>
      <c r="D7" s="17">
        <f>D8+D9+D10+D11+D12+D13+D14+D15+D16+D17+D18+D19+D20+D21+D22+D23+D24+D26+D27+D28+D32+D34+D35+D36+D37+D38+D39+D40+D41+D42+D43+D44+D45+D46+D47+D48+D49+D50+D51+D52+D53+H46</f>
        <v>247.9</v>
      </c>
      <c r="E7" s="18">
        <f>E8+E9+E10+E11+E13+E17+E18+E19+E23</f>
        <v>153.6</v>
      </c>
      <c r="F7" s="19"/>
    </row>
    <row r="8" spans="1:6" ht="14.25">
      <c r="A8" s="14">
        <v>501010101</v>
      </c>
      <c r="B8" s="15" t="s">
        <v>47</v>
      </c>
      <c r="C8" s="16">
        <f t="shared" si="0"/>
        <v>39.29</v>
      </c>
      <c r="D8" s="20">
        <v>33.29</v>
      </c>
      <c r="E8" s="21">
        <v>6</v>
      </c>
      <c r="F8" s="15"/>
    </row>
    <row r="9" spans="1:6" ht="14.25">
      <c r="A9" s="14">
        <v>501010102</v>
      </c>
      <c r="B9" s="15" t="s">
        <v>48</v>
      </c>
      <c r="C9" s="16">
        <f t="shared" si="0"/>
        <v>65.15</v>
      </c>
      <c r="D9" s="20">
        <v>60.65</v>
      </c>
      <c r="E9" s="20">
        <v>4.5</v>
      </c>
      <c r="F9" s="15"/>
    </row>
    <row r="10" spans="1:6" ht="14.25">
      <c r="A10" s="14">
        <v>501010103</v>
      </c>
      <c r="B10" s="15" t="s">
        <v>49</v>
      </c>
      <c r="C10" s="16">
        <f t="shared" si="0"/>
        <v>207.49</v>
      </c>
      <c r="D10" s="20">
        <v>128.49</v>
      </c>
      <c r="E10" s="20">
        <v>79</v>
      </c>
      <c r="F10" s="15"/>
    </row>
    <row r="11" spans="1:6" ht="14.25">
      <c r="A11" s="14">
        <v>501010104</v>
      </c>
      <c r="B11" s="15" t="s">
        <v>50</v>
      </c>
      <c r="C11" s="16">
        <v>67.6</v>
      </c>
      <c r="D11" s="20"/>
      <c r="E11" s="20">
        <v>51.6</v>
      </c>
      <c r="F11" s="15"/>
    </row>
    <row r="12" spans="1:6" ht="14.25">
      <c r="A12" s="14">
        <v>501010105</v>
      </c>
      <c r="B12" s="15" t="s">
        <v>51</v>
      </c>
      <c r="C12" s="16">
        <f t="shared" si="0"/>
        <v>0</v>
      </c>
      <c r="D12" s="20"/>
      <c r="E12" s="20"/>
      <c r="F12" s="15"/>
    </row>
    <row r="13" spans="1:6" ht="14.25">
      <c r="A13" s="14">
        <v>501010106</v>
      </c>
      <c r="B13" s="15" t="s">
        <v>52</v>
      </c>
      <c r="C13" s="16">
        <f t="shared" si="0"/>
        <v>5</v>
      </c>
      <c r="D13" s="20"/>
      <c r="E13" s="20">
        <v>5</v>
      </c>
      <c r="F13" s="15"/>
    </row>
    <row r="14" spans="1:6" ht="14.25">
      <c r="A14" s="14">
        <v>501010107</v>
      </c>
      <c r="B14" s="15" t="s">
        <v>53</v>
      </c>
      <c r="C14" s="16">
        <f t="shared" si="0"/>
        <v>0</v>
      </c>
      <c r="D14" s="20"/>
      <c r="E14" s="20"/>
      <c r="F14" s="15"/>
    </row>
    <row r="15" spans="1:6" ht="14.25">
      <c r="A15" s="14">
        <v>501010108</v>
      </c>
      <c r="B15" s="15" t="s">
        <v>54</v>
      </c>
      <c r="C15" s="16">
        <f t="shared" si="0"/>
        <v>0</v>
      </c>
      <c r="D15" s="20"/>
      <c r="E15" s="20"/>
      <c r="F15" s="15"/>
    </row>
    <row r="16" spans="1:6" ht="14.25">
      <c r="A16" s="14">
        <v>501010109</v>
      </c>
      <c r="B16" s="15" t="s">
        <v>55</v>
      </c>
      <c r="C16" s="16">
        <f t="shared" si="0"/>
        <v>0</v>
      </c>
      <c r="D16" s="20"/>
      <c r="E16" s="20"/>
      <c r="F16" s="15"/>
    </row>
    <row r="17" spans="1:6" ht="14.25">
      <c r="A17" s="14">
        <v>501010110</v>
      </c>
      <c r="B17" s="15" t="s">
        <v>56</v>
      </c>
      <c r="C17" s="16">
        <f t="shared" si="0"/>
        <v>0.7</v>
      </c>
      <c r="D17" s="20"/>
      <c r="E17" s="20">
        <v>0.7</v>
      </c>
      <c r="F17" s="15"/>
    </row>
    <row r="18" spans="1:6" ht="14.25">
      <c r="A18" s="14">
        <v>501010111</v>
      </c>
      <c r="B18" s="15" t="s">
        <v>57</v>
      </c>
      <c r="C18" s="16">
        <f t="shared" si="0"/>
        <v>3.5</v>
      </c>
      <c r="D18" s="20"/>
      <c r="E18" s="20">
        <v>3.5</v>
      </c>
      <c r="F18" s="15"/>
    </row>
    <row r="19" spans="1:6" ht="14.25">
      <c r="A19" s="14">
        <v>501010112</v>
      </c>
      <c r="B19" s="15" t="s">
        <v>58</v>
      </c>
      <c r="C19" s="16">
        <f t="shared" si="0"/>
        <v>2.5</v>
      </c>
      <c r="D19" s="20"/>
      <c r="E19" s="20">
        <v>2.5</v>
      </c>
      <c r="F19" s="15"/>
    </row>
    <row r="20" spans="1:6" ht="14.25">
      <c r="A20" s="14">
        <v>501010113</v>
      </c>
      <c r="B20" s="15" t="s">
        <v>59</v>
      </c>
      <c r="C20" s="16">
        <f t="shared" si="0"/>
        <v>25.47</v>
      </c>
      <c r="D20" s="20">
        <v>25.47</v>
      </c>
      <c r="E20" s="20"/>
      <c r="F20" s="15"/>
    </row>
    <row r="21" spans="1:6" ht="14.25">
      <c r="A21" s="14">
        <v>501010114</v>
      </c>
      <c r="B21" s="15" t="s">
        <v>60</v>
      </c>
      <c r="C21" s="16">
        <f t="shared" si="0"/>
        <v>0</v>
      </c>
      <c r="D21" s="20"/>
      <c r="E21" s="20"/>
      <c r="F21" s="15"/>
    </row>
    <row r="22" spans="1:6" ht="14.25">
      <c r="A22" s="14">
        <v>501010115</v>
      </c>
      <c r="B22" s="15" t="s">
        <v>61</v>
      </c>
      <c r="C22" s="16">
        <f t="shared" si="0"/>
        <v>0</v>
      </c>
      <c r="D22" s="20"/>
      <c r="E22" s="20"/>
      <c r="F22" s="15"/>
    </row>
    <row r="23" spans="1:6" ht="14.25">
      <c r="A23" s="14">
        <v>501010116</v>
      </c>
      <c r="B23" s="15" t="s">
        <v>62</v>
      </c>
      <c r="C23" s="16">
        <f t="shared" si="0"/>
        <v>0.8</v>
      </c>
      <c r="D23" s="20"/>
      <c r="E23" s="20">
        <v>0.8</v>
      </c>
      <c r="F23" s="15"/>
    </row>
    <row r="24" spans="1:6" ht="14.25">
      <c r="A24" s="14">
        <v>5010103</v>
      </c>
      <c r="B24" s="15" t="s">
        <v>63</v>
      </c>
      <c r="C24" s="16">
        <f t="shared" si="0"/>
        <v>23.4</v>
      </c>
      <c r="D24" s="20"/>
      <c r="E24" s="20">
        <f>E25+E26+E27</f>
        <v>23.4</v>
      </c>
      <c r="F24" s="15"/>
    </row>
    <row r="25" spans="1:6" ht="14.25">
      <c r="A25" s="14">
        <v>501010301</v>
      </c>
      <c r="B25" s="15" t="s">
        <v>64</v>
      </c>
      <c r="C25" s="16">
        <f t="shared" si="0"/>
        <v>11.4</v>
      </c>
      <c r="D25" s="20"/>
      <c r="E25" s="20">
        <v>11.4</v>
      </c>
      <c r="F25" s="15"/>
    </row>
    <row r="26" spans="1:6" ht="14.25">
      <c r="A26" s="14">
        <v>501010302</v>
      </c>
      <c r="B26" s="15" t="s">
        <v>65</v>
      </c>
      <c r="C26" s="16">
        <f t="shared" si="0"/>
        <v>4.5</v>
      </c>
      <c r="D26" s="20"/>
      <c r="E26" s="20">
        <v>4.5</v>
      </c>
      <c r="F26" s="15"/>
    </row>
    <row r="27" spans="1:6" ht="14.25">
      <c r="A27" s="14">
        <v>501010303</v>
      </c>
      <c r="B27" s="15" t="s">
        <v>66</v>
      </c>
      <c r="C27" s="16">
        <f t="shared" si="0"/>
        <v>7.5</v>
      </c>
      <c r="D27" s="20"/>
      <c r="E27" s="20">
        <v>7.5</v>
      </c>
      <c r="F27" s="15"/>
    </row>
    <row r="28" spans="1:6" ht="14.25">
      <c r="A28" s="14">
        <v>5010105</v>
      </c>
      <c r="B28" s="15" t="s">
        <v>67</v>
      </c>
      <c r="C28" s="16">
        <f t="shared" si="0"/>
        <v>23.5</v>
      </c>
      <c r="D28" s="20"/>
      <c r="E28" s="20">
        <f>E29+E30+E31</f>
        <v>23.5</v>
      </c>
      <c r="F28" s="15"/>
    </row>
    <row r="29" spans="1:6" ht="14.25">
      <c r="A29" s="14">
        <v>501010501</v>
      </c>
      <c r="B29" s="15" t="s">
        <v>68</v>
      </c>
      <c r="C29" s="16">
        <f t="shared" si="0"/>
        <v>13.5</v>
      </c>
      <c r="D29" s="20"/>
      <c r="E29" s="20">
        <v>13.5</v>
      </c>
      <c r="F29" s="15"/>
    </row>
    <row r="30" spans="1:6" ht="14.25">
      <c r="A30" s="14">
        <v>501010502</v>
      </c>
      <c r="B30" s="15" t="s">
        <v>69</v>
      </c>
      <c r="C30" s="16">
        <f t="shared" si="0"/>
        <v>5.2</v>
      </c>
      <c r="D30" s="20"/>
      <c r="E30" s="20">
        <v>5.2</v>
      </c>
      <c r="F30" s="15"/>
    </row>
    <row r="31" spans="1:6" ht="14.25">
      <c r="A31" s="14">
        <v>501010503</v>
      </c>
      <c r="B31" s="15" t="s">
        <v>70</v>
      </c>
      <c r="C31" s="16">
        <f t="shared" si="0"/>
        <v>4.8</v>
      </c>
      <c r="D31" s="20"/>
      <c r="E31" s="20">
        <v>4.8</v>
      </c>
      <c r="F31" s="15"/>
    </row>
    <row r="32" spans="1:6" ht="14.25">
      <c r="A32" s="14">
        <v>5010107</v>
      </c>
      <c r="B32" s="15" t="s">
        <v>71</v>
      </c>
      <c r="C32" s="16">
        <f t="shared" si="0"/>
        <v>135.73</v>
      </c>
      <c r="D32" s="20"/>
      <c r="E32" s="20">
        <f>E33+E34+E35+E36+E37+E38+E39+E40+E41+E45+E46+E47+E48+E49+E50+E51+E52</f>
        <v>135.73</v>
      </c>
      <c r="F32" s="15"/>
    </row>
    <row r="33" spans="1:6" ht="14.25">
      <c r="A33" s="14">
        <v>501010701</v>
      </c>
      <c r="B33" s="15" t="s">
        <v>72</v>
      </c>
      <c r="C33" s="16">
        <f t="shared" si="0"/>
        <v>9.5</v>
      </c>
      <c r="D33" s="20"/>
      <c r="E33" s="20">
        <v>9.5</v>
      </c>
      <c r="F33" s="15"/>
    </row>
    <row r="34" spans="1:6" ht="14.25">
      <c r="A34" s="14">
        <v>501010702</v>
      </c>
      <c r="B34" s="22" t="s">
        <v>73</v>
      </c>
      <c r="C34" s="16">
        <f t="shared" si="0"/>
        <v>4.5</v>
      </c>
      <c r="D34" s="20"/>
      <c r="E34" s="20">
        <v>4.5</v>
      </c>
      <c r="F34" s="15"/>
    </row>
    <row r="35" spans="1:6" ht="14.25">
      <c r="A35" s="14">
        <v>501010703</v>
      </c>
      <c r="B35" s="22" t="s">
        <v>74</v>
      </c>
      <c r="C35" s="16">
        <f t="shared" si="0"/>
        <v>0.5</v>
      </c>
      <c r="D35" s="20"/>
      <c r="E35" s="20">
        <v>0.5</v>
      </c>
      <c r="F35" s="15"/>
    </row>
    <row r="36" spans="1:6" ht="14.25">
      <c r="A36" s="14">
        <v>501010704</v>
      </c>
      <c r="B36" s="22" t="s">
        <v>75</v>
      </c>
      <c r="C36" s="16">
        <f t="shared" si="0"/>
        <v>0.5</v>
      </c>
      <c r="D36" s="20"/>
      <c r="E36" s="20">
        <v>0.5</v>
      </c>
      <c r="F36" s="15"/>
    </row>
    <row r="37" spans="1:6" ht="14.25">
      <c r="A37" s="14">
        <v>501010705</v>
      </c>
      <c r="B37" s="22" t="s">
        <v>76</v>
      </c>
      <c r="C37" s="16">
        <f t="shared" si="0"/>
        <v>0.7</v>
      </c>
      <c r="D37" s="20"/>
      <c r="E37" s="23">
        <v>0.7</v>
      </c>
      <c r="F37" s="24"/>
    </row>
    <row r="38" spans="1:6" ht="14.25">
      <c r="A38" s="14">
        <v>501010706</v>
      </c>
      <c r="B38" s="22" t="s">
        <v>77</v>
      </c>
      <c r="C38" s="16">
        <f t="shared" si="0"/>
        <v>8.5</v>
      </c>
      <c r="D38" s="20"/>
      <c r="E38" s="23">
        <v>8.5</v>
      </c>
      <c r="F38" s="24"/>
    </row>
    <row r="39" spans="1:6" ht="14.25">
      <c r="A39" s="14">
        <v>501010707</v>
      </c>
      <c r="B39" s="22" t="s">
        <v>78</v>
      </c>
      <c r="C39" s="16">
        <f t="shared" si="0"/>
        <v>1.8</v>
      </c>
      <c r="D39" s="20"/>
      <c r="E39" s="23">
        <v>1.8</v>
      </c>
      <c r="F39" s="24"/>
    </row>
    <row r="40" spans="1:6" ht="14.25">
      <c r="A40" s="14">
        <v>501010708</v>
      </c>
      <c r="B40" s="22" t="s">
        <v>79</v>
      </c>
      <c r="C40" s="16">
        <f t="shared" si="0"/>
        <v>5.59</v>
      </c>
      <c r="D40" s="20"/>
      <c r="E40" s="23">
        <v>5.59</v>
      </c>
      <c r="F40" s="24"/>
    </row>
    <row r="41" spans="1:6" ht="14.25">
      <c r="A41" s="14">
        <v>501010709</v>
      </c>
      <c r="B41" s="22" t="s">
        <v>80</v>
      </c>
      <c r="C41" s="16">
        <f t="shared" si="0"/>
        <v>6.5</v>
      </c>
      <c r="D41" s="20"/>
      <c r="E41" s="23">
        <v>6.5</v>
      </c>
      <c r="F41" s="24"/>
    </row>
    <row r="42" spans="1:6" ht="14.25">
      <c r="A42" s="14">
        <v>501010710</v>
      </c>
      <c r="B42" s="22" t="s">
        <v>81</v>
      </c>
      <c r="C42" s="16">
        <f t="shared" si="0"/>
        <v>0</v>
      </c>
      <c r="D42" s="20"/>
      <c r="E42" s="23"/>
      <c r="F42" s="24"/>
    </row>
    <row r="43" spans="1:6" ht="14.25">
      <c r="A43" s="14">
        <v>501010711</v>
      </c>
      <c r="B43" s="22" t="s">
        <v>82</v>
      </c>
      <c r="C43" s="16">
        <f t="shared" si="0"/>
        <v>0</v>
      </c>
      <c r="D43" s="20"/>
      <c r="E43" s="23"/>
      <c r="F43" s="24"/>
    </row>
    <row r="44" spans="1:6" ht="14.25">
      <c r="A44" s="14">
        <v>501010712</v>
      </c>
      <c r="B44" s="22" t="s">
        <v>83</v>
      </c>
      <c r="C44" s="16">
        <f t="shared" si="0"/>
        <v>0</v>
      </c>
      <c r="D44" s="20"/>
      <c r="E44" s="23"/>
      <c r="F44" s="24"/>
    </row>
    <row r="45" spans="1:6" ht="14.25">
      <c r="A45" s="14">
        <v>501010713</v>
      </c>
      <c r="B45" s="22" t="s">
        <v>84</v>
      </c>
      <c r="C45" s="16">
        <f t="shared" si="0"/>
        <v>3.5</v>
      </c>
      <c r="D45" s="20"/>
      <c r="E45" s="23">
        <v>3.5</v>
      </c>
      <c r="F45" s="24"/>
    </row>
    <row r="46" spans="1:6" ht="14.25">
      <c r="A46" s="14">
        <v>501010714</v>
      </c>
      <c r="B46" s="22" t="s">
        <v>85</v>
      </c>
      <c r="C46" s="16">
        <f t="shared" si="0"/>
        <v>3.3</v>
      </c>
      <c r="D46" s="20"/>
      <c r="E46" s="23">
        <v>3.3</v>
      </c>
      <c r="F46" s="24"/>
    </row>
    <row r="47" spans="1:6" ht="14.25">
      <c r="A47" s="14">
        <v>501010715</v>
      </c>
      <c r="B47" s="22" t="s">
        <v>86</v>
      </c>
      <c r="C47" s="16">
        <f t="shared" si="0"/>
        <v>45</v>
      </c>
      <c r="D47" s="20"/>
      <c r="E47" s="23">
        <v>45</v>
      </c>
      <c r="F47" s="24"/>
    </row>
    <row r="48" spans="1:6" ht="14.25">
      <c r="A48" s="14">
        <v>501010716</v>
      </c>
      <c r="B48" s="22" t="s">
        <v>87</v>
      </c>
      <c r="C48" s="16">
        <f t="shared" si="0"/>
        <v>3.5</v>
      </c>
      <c r="D48" s="20"/>
      <c r="E48" s="23">
        <v>3.5</v>
      </c>
      <c r="F48" s="24"/>
    </row>
    <row r="49" spans="1:6" ht="14.25">
      <c r="A49" s="14">
        <v>501010717</v>
      </c>
      <c r="B49" s="22" t="s">
        <v>88</v>
      </c>
      <c r="C49" s="16">
        <f t="shared" si="0"/>
        <v>1</v>
      </c>
      <c r="D49" s="20"/>
      <c r="E49" s="23">
        <v>1</v>
      </c>
      <c r="F49" s="24"/>
    </row>
    <row r="50" spans="1:6" ht="14.25">
      <c r="A50" s="14">
        <v>501010718</v>
      </c>
      <c r="B50" s="22" t="s">
        <v>89</v>
      </c>
      <c r="C50" s="16">
        <f t="shared" si="0"/>
        <v>17</v>
      </c>
      <c r="D50" s="20"/>
      <c r="E50" s="23">
        <v>17</v>
      </c>
      <c r="F50" s="24"/>
    </row>
    <row r="51" spans="1:6" ht="14.25">
      <c r="A51" s="14">
        <v>501010720</v>
      </c>
      <c r="B51" s="22" t="s">
        <v>90</v>
      </c>
      <c r="C51" s="16">
        <f t="shared" si="0"/>
        <v>15</v>
      </c>
      <c r="D51" s="20"/>
      <c r="E51" s="23">
        <v>15</v>
      </c>
      <c r="F51" s="24"/>
    </row>
    <row r="52" spans="1:6" ht="14.25">
      <c r="A52" s="14">
        <v>501010721</v>
      </c>
      <c r="B52" s="22" t="s">
        <v>91</v>
      </c>
      <c r="C52" s="16">
        <f t="shared" si="0"/>
        <v>9.34</v>
      </c>
      <c r="D52" s="20"/>
      <c r="E52" s="23">
        <v>9.34</v>
      </c>
      <c r="F52" s="24"/>
    </row>
    <row r="53" spans="1:6" ht="14.25">
      <c r="A53" s="14">
        <v>502</v>
      </c>
      <c r="B53" s="22" t="s">
        <v>92</v>
      </c>
      <c r="C53" s="16">
        <f t="shared" si="0"/>
        <v>55</v>
      </c>
      <c r="D53" s="20"/>
      <c r="E53" s="23">
        <v>55</v>
      </c>
      <c r="F53" s="24"/>
    </row>
    <row r="54" spans="1:6" ht="14.25">
      <c r="A54" s="14">
        <v>506</v>
      </c>
      <c r="B54" s="15" t="s">
        <v>93</v>
      </c>
      <c r="C54" s="20"/>
      <c r="D54" s="20"/>
      <c r="E54" s="20"/>
      <c r="F54" s="15"/>
    </row>
    <row r="55" spans="1:2" ht="14.25">
      <c r="A55" s="25"/>
      <c r="B55" s="26"/>
    </row>
    <row r="56" ht="14.25">
      <c r="A56" s="25"/>
    </row>
    <row r="57" ht="14.25">
      <c r="A57" s="25"/>
    </row>
    <row r="58" ht="14.25">
      <c r="A58" s="25"/>
    </row>
    <row r="59" ht="14.25">
      <c r="A59" s="25"/>
    </row>
    <row r="60" ht="14.25">
      <c r="A60" s="25"/>
    </row>
    <row r="61" ht="14.25">
      <c r="A61" s="25"/>
    </row>
  </sheetData>
  <sheetProtection/>
  <mergeCells count="1">
    <mergeCell ref="A2:F2"/>
  </mergeCells>
  <printOptions/>
  <pageMargins left="0.5111111111111111" right="0.15694444444444444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4" sqref="A4"/>
    </sheetView>
  </sheetViews>
  <sheetFormatPr defaultColWidth="9.00390625" defaultRowHeight="14.25"/>
  <cols>
    <col min="1" max="1" width="37.00390625" style="0" customWidth="1"/>
    <col min="2" max="2" width="43.375" style="0" customWidth="1"/>
  </cols>
  <sheetData>
    <row r="1" ht="14.25">
      <c r="B1" s="1" t="s">
        <v>94</v>
      </c>
    </row>
    <row r="2" spans="1:2" ht="25.5">
      <c r="A2" s="61" t="s">
        <v>95</v>
      </c>
      <c r="B2" s="61"/>
    </row>
    <row r="4" spans="1:2" ht="23.25" customHeight="1">
      <c r="A4" s="2" t="s">
        <v>96</v>
      </c>
      <c r="B4" s="1" t="s">
        <v>7</v>
      </c>
    </row>
    <row r="5" spans="1:2" ht="31.5" customHeight="1">
      <c r="A5" s="3" t="s">
        <v>97</v>
      </c>
      <c r="B5" s="3" t="s">
        <v>98</v>
      </c>
    </row>
    <row r="6" spans="1:2" ht="31.5" customHeight="1">
      <c r="A6" s="3" t="s">
        <v>21</v>
      </c>
      <c r="B6" s="4">
        <v>3.3</v>
      </c>
    </row>
    <row r="7" spans="1:2" ht="31.5" customHeight="1">
      <c r="A7" s="5" t="s">
        <v>99</v>
      </c>
      <c r="B7" s="4"/>
    </row>
    <row r="8" spans="1:2" ht="31.5" customHeight="1">
      <c r="A8" s="5" t="s">
        <v>100</v>
      </c>
      <c r="B8" s="4">
        <v>3.3</v>
      </c>
    </row>
    <row r="9" spans="1:2" ht="31.5" customHeight="1">
      <c r="A9" s="5" t="s">
        <v>101</v>
      </c>
      <c r="B9" s="4"/>
    </row>
    <row r="10" spans="1:2" ht="31.5" customHeight="1">
      <c r="A10" s="5" t="s">
        <v>102</v>
      </c>
      <c r="B10" s="4"/>
    </row>
    <row r="11" spans="1:2" ht="31.5" customHeight="1">
      <c r="A11" s="5" t="s">
        <v>103</v>
      </c>
      <c r="B11" s="4"/>
    </row>
  </sheetData>
  <sheetProtection/>
  <mergeCells count="1">
    <mergeCell ref="A2:B2"/>
  </mergeCells>
  <printOptions/>
  <pageMargins left="0.8694444444444445" right="0.6097222222222223" top="1.2194444444444446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2015-04-05T02:48:51Z</cp:lastPrinted>
  <dcterms:created xsi:type="dcterms:W3CDTF">1996-12-17T01:32:42Z</dcterms:created>
  <dcterms:modified xsi:type="dcterms:W3CDTF">2015-04-10T08:28:21Z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